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<sst xmlns="http://schemas.openxmlformats.org/spreadsheetml/2006/main" count="1005" uniqueCount="569">
  <si>
    <t xml:space="preserve">Załącznik nr 1 formularz cenowy na dostawę materiałów elektrycznych i pomocniczych 2025r. </t>
  </si>
  <si>
    <t xml:space="preserve">Lp.</t>
  </si>
  <si>
    <t xml:space="preserve">NAZWA MATERIAŁU, OPIS PRODUKTU </t>
  </si>
  <si>
    <t xml:space="preserve">PRODUKT RÓWNOWAŻNY/PRODUCENT</t>
  </si>
  <si>
    <t xml:space="preserve">j.m</t>
  </si>
  <si>
    <t xml:space="preserve">Ilość</t>
  </si>
  <si>
    <t xml:space="preserve">Cena jednostkowa netto [zł] </t>
  </si>
  <si>
    <t xml:space="preserve">Stawka podatku VAT (%)   </t>
  </si>
  <si>
    <t xml:space="preserve">Wartość netto [zł]    </t>
  </si>
  <si>
    <t xml:space="preserve">Wartość podatku VAT [zł] </t>
  </si>
  <si>
    <t xml:space="preserve">Wartość brutto [zł]  </t>
  </si>
  <si>
    <t xml:space="preserve">SOI Wędrzyn</t>
  </si>
  <si>
    <t xml:space="preserve">SOI Skwierzyna</t>
  </si>
  <si>
    <t xml:space="preserve">SOI Międzyrzecz</t>
  </si>
  <si>
    <t xml:space="preserve">SOI Krosno Odrzańskie</t>
  </si>
  <si>
    <t xml:space="preserve">SOI Czerwieńsk</t>
  </si>
  <si>
    <t xml:space="preserve">SOI Sulechów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</si>
  <si>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</si>
  <si>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</si>
  <si>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</si>
  <si>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</si>
  <si>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</si>
  <si>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</si>
  <si>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</si>
  <si>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</si>
  <si>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</si>
  <si>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</si>
  <si>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</si>
  <si>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</si>
  <si>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</si>
  <si>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</si>
  <si>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</si>
  <si>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Automat zmierzchowy AZH hermetyczny z wewnętrznym czujnikiem światłoczułym 16A 230V IP65 lub równoważny</t>
  </si>
  <si>
    <t xml:space="preserve">szt.</t>
  </si>
  <si>
    <t xml:space="preserve">Automat zmierzchowy AZH hermetyczny z wewnętrznym czujnikiem światłoczułym 10A 230V IP65 lub równoważny</t>
  </si>
  <si>
    <t xml:space="preserve">Bateria mocna alkaliczna 9V 6LR61 Duracel lub równoważny</t>
  </si>
  <si>
    <t xml:space="preserve">Czujnik zaniku fazy i asymetri napiecia CAM-01</t>
  </si>
  <si>
    <t xml:space="preserve">x</t>
  </si>
  <si>
    <t xml:space="preserve">Czujnik zaniku i asymetrii faz z regulowanym progiem asymetrii CZF-BR lub równoważny</t>
  </si>
  <si>
    <t xml:space="preserve">Dzwonek bezprzewodowy zasięg 200m, komplet, IP44 </t>
  </si>
  <si>
    <t xml:space="preserve">szt</t>
  </si>
  <si>
    <t xml:space="preserve">Dławik kablowy PG 9</t>
  </si>
  <si>
    <t xml:space="preserve">Dławik kablowy PG 11</t>
  </si>
  <si>
    <t xml:space="preserve">Dławik kablowy PG 16</t>
  </si>
  <si>
    <t xml:space="preserve">Dławik kablowy PG 25</t>
  </si>
  <si>
    <t xml:space="preserve">Dławik kablowy PG 29</t>
  </si>
  <si>
    <t xml:space="preserve">Dławik kablowy PG 36</t>
  </si>
  <si>
    <t xml:space="preserve">Elektroniczny układ zapłonny EVG 2X36W lub równoważny </t>
  </si>
  <si>
    <t xml:space="preserve">Elektrozaczep rewersyjny, symetryczny 12V AC/DC 200mA</t>
  </si>
  <si>
    <t xml:space="preserve">Elektrozaczep rewersyjny, 12\24 GS/WS EE DIN RECHTS lub równoważny</t>
  </si>
  <si>
    <t xml:space="preserve">16.</t>
  </si>
  <si>
    <t xml:space="preserve">Elektro zaczep R4-12.40 12V, wymiary 21x29x68mm</t>
  </si>
  <si>
    <t xml:space="preserve">17.</t>
  </si>
  <si>
    <t xml:space="preserve">Folia kablowa ostrzegawcza NIEBIESKA TO 20/0, 09 68082/100m</t>
  </si>
  <si>
    <t xml:space="preserve">18.</t>
  </si>
  <si>
    <t xml:space="preserve">Główka bezpiecznikowa E18 D02</t>
  </si>
  <si>
    <t xml:space="preserve">19.</t>
  </si>
  <si>
    <t xml:space="preserve">Gniazdo gumowe przenośne PCE 3x16A Ip44</t>
  </si>
  <si>
    <t xml:space="preserve">20.</t>
  </si>
  <si>
    <t xml:space="preserve">Gniazdo gumowe przenośne PCE 1x16A Ip44</t>
  </si>
  <si>
    <t xml:space="preserve">21.</t>
  </si>
  <si>
    <t xml:space="preserve">Gniazdo gumowe 16A 230V IP44 hermetyczne</t>
  </si>
  <si>
    <t xml:space="preserve">22.</t>
  </si>
  <si>
    <t xml:space="preserve">Gniazdo hermetyczne n/t podwójne 250V 2PxZ IP44 16A</t>
  </si>
  <si>
    <t xml:space="preserve">23.</t>
  </si>
  <si>
    <t xml:space="preserve">Gniazdo pojedyncze hermetyczne p/t białe z bolcami, klapką 230V 16A IP44</t>
  </si>
  <si>
    <t xml:space="preserve">24.</t>
  </si>
  <si>
    <t xml:space="preserve">Gniazdo hermetyczne n/t podwójne 250V 2PxZ IP55 16A</t>
  </si>
  <si>
    <t xml:space="preserve">25.</t>
  </si>
  <si>
    <t xml:space="preserve">Gniazdo hermetyczne n/t pojedyncze IP44 kolor: biały Hermes lub równoważny</t>
  </si>
  <si>
    <t xml:space="preserve">26.</t>
  </si>
  <si>
    <t xml:space="preserve">Gniazdo podwójne p/t 2x2P+Z 16A, 250V  białe AKCENT biały lub równoważny</t>
  </si>
  <si>
    <t xml:space="preserve">27.</t>
  </si>
  <si>
    <t xml:space="preserve">Gniazdo siłowe przenośne z uziemieniem 400V, 16A, IP44 5P</t>
  </si>
  <si>
    <t xml:space="preserve">28.</t>
  </si>
  <si>
    <t xml:space="preserve">Gniazdo n/t podwójne  IP 20, 250V, kolor: biały</t>
  </si>
  <si>
    <t xml:space="preserve">29.</t>
  </si>
  <si>
    <t xml:space="preserve">Gniazdo  n/t pojedyncze IP20, 250V kolor: biały</t>
  </si>
  <si>
    <t xml:space="preserve">30.</t>
  </si>
  <si>
    <t xml:space="preserve">Grzałka do bojlera TESY 2000W lub równoważny </t>
  </si>
  <si>
    <t xml:space="preserve">31.</t>
  </si>
  <si>
    <t xml:space="preserve">Grzałka TESY 670W L330mm, A 195mm,B 95MM lub równoważna</t>
  </si>
  <si>
    <t xml:space="preserve">32.</t>
  </si>
  <si>
    <t xml:space="preserve">Grzałka TESY 1670W L780mm, A 645mm  lub równoważna</t>
  </si>
  <si>
    <t xml:space="preserve">33.</t>
  </si>
  <si>
    <t xml:space="preserve">Grzejnik akumulacyjny moc do 3KW ,z naściennym termostatem, trójfazowy, </t>
  </si>
  <si>
    <t xml:space="preserve">34.</t>
  </si>
  <si>
    <t xml:space="preserve">Grzejnik elektryczny konwektorowy T17   2000W 2,0 lub równoważny</t>
  </si>
  <si>
    <t xml:space="preserve">35.</t>
  </si>
  <si>
    <t xml:space="preserve">Grzejnik elektryczny konwektor 2000W, wyświetlacz LCD, 3 stopnie mocy 750/1250/2000W TIMER typu Noveen CH-7100 lub równoważny</t>
  </si>
  <si>
    <t xml:space="preserve">36.</t>
  </si>
  <si>
    <t xml:space="preserve">Grzejnik elektryczny ścienny konwektorowy, moc grzewcza  2000W , z termostatem, zabezpieczenie przed przegrzaniem, , stalowa obudowa malowana proszkowo, kolor bialy, podłączenie za pomocą kabla zakończonego wtyczką</t>
  </si>
  <si>
    <t xml:space="preserve">37.</t>
  </si>
  <si>
    <t xml:space="preserve">Halogen przenośny budowlany z rączką,regulowany stelaż, odporny na warunki pogodowe, zwiększona trwałość i bezpieczeństwo, warunki pracy od -20 do +45 stopni celsjusza,  naświetlacz LED 100W co najmniej 8200lm, IP65 230V</t>
  </si>
  <si>
    <t xml:space="preserve">38.</t>
  </si>
  <si>
    <t xml:space="preserve">Halogen - naświetlacz HQ LED 100W, 8000lm, 6000K, SMD, IP66 lub równoważny</t>
  </si>
  <si>
    <t xml:space="preserve">39.</t>
  </si>
  <si>
    <t xml:space="preserve">Halogen - naświetlacz HQ LED czarny 50W. 6850lm, 6400K, na diodach SMD IP65, wodoodporny, barwa zimna, RA 75-85, trwałość 50 000h lub równoważny</t>
  </si>
  <si>
    <t xml:space="preserve">40.</t>
  </si>
  <si>
    <t xml:space="preserve">Kabel YKY 5x4mm² (ziemny) </t>
  </si>
  <si>
    <t xml:space="preserve">m.</t>
  </si>
  <si>
    <t xml:space="preserve">41.</t>
  </si>
  <si>
    <t xml:space="preserve">Kabel ziemny YAKxs 5x16 Żo 0,6/1Kv</t>
  </si>
  <si>
    <t xml:space="preserve">42.</t>
  </si>
  <si>
    <t xml:space="preserve">Klucz, zwalniacz blokady do gniazda</t>
  </si>
  <si>
    <t xml:space="preserve">43.</t>
  </si>
  <si>
    <t xml:space="preserve">Kołek rozporowy fi 6 z wkrętem 6/3,5x50 op. 200 szt.</t>
  </si>
  <si>
    <t xml:space="preserve">op.</t>
  </si>
  <si>
    <t xml:space="preserve">44.</t>
  </si>
  <si>
    <t xml:space="preserve">Kołek rozporowy KRX 8X60 z wkrętem op. 100 szt. lub równoważny </t>
  </si>
  <si>
    <t xml:space="preserve">45.</t>
  </si>
  <si>
    <t xml:space="preserve">Kołek rozporowy 10X100 z wkrętem na klucz op.100 szt</t>
  </si>
  <si>
    <t xml:space="preserve">46.</t>
  </si>
  <si>
    <t xml:space="preserve">Kołek rozporowy 12X80 z wkrętem na klucz op.100 SZT</t>
  </si>
  <si>
    <t xml:space="preserve">47.</t>
  </si>
  <si>
    <t xml:space="preserve">Kołek ramowy rozporowy z wkrętem z łbem stożkowym i gniazdem TX KPS-FAST-10140S lub równoważny 25szt.</t>
  </si>
  <si>
    <t xml:space="preserve">48.</t>
  </si>
  <si>
    <t xml:space="preserve">Kołek ramowy rozporowy z wkrętem z łbem stożkowym i gniazdem TX KPS-FAST-10180S lub równoważny 25szt.</t>
  </si>
  <si>
    <t xml:space="preserve">49.</t>
  </si>
  <si>
    <t xml:space="preserve">Kołek ramowy rozporowy z wkrętem z łbem sześciokątnym i gniazdem TX KPR-FAST-10140K lub równoważny 25szt.</t>
  </si>
  <si>
    <t xml:space="preserve">50.</t>
  </si>
  <si>
    <t xml:space="preserve">Kołek ramowy rozporowy z wkrętem z łbem stożkowym KRX-063535 lub równoważny 200szt.</t>
  </si>
  <si>
    <t xml:space="preserve">51.</t>
  </si>
  <si>
    <t xml:space="preserve">Kołek ramowy rozporowy z wkrętem z łbem stożkowym KRX-063560 lub równoważny 200szt.</t>
  </si>
  <si>
    <t xml:space="preserve">52.</t>
  </si>
  <si>
    <t xml:space="preserve">Kołek ramowy rozporowy z wkrętem z łbem stożkowym KRX-085050 lub równoważny 100szt.</t>
  </si>
  <si>
    <t xml:space="preserve">53.</t>
  </si>
  <si>
    <t xml:space="preserve">Kołek ramowy rozporowy z wkrętem z łbem stożkowym KRX-085060 lub równoważny 100szt.</t>
  </si>
  <si>
    <t xml:space="preserve">54.</t>
  </si>
  <si>
    <t xml:space="preserve">Kołek ramowy rozporowy z wkrętem z łbem stożkowym KRX-105060 lub równoważny 100szt.</t>
  </si>
  <si>
    <t xml:space="preserve">55.</t>
  </si>
  <si>
    <t xml:space="preserve">Kołek ramowy rozporowy z wkrętem z łbem stożkowym KRX-105080 lub równoważny 100szt.</t>
  </si>
  <si>
    <t xml:space="preserve">56.</t>
  </si>
  <si>
    <t xml:space="preserve">Kołek ramowy rozporowy z wkrętem z łbem stożkowym KRX-106100 lub równoważny 100szt.</t>
  </si>
  <si>
    <t xml:space="preserve">57.</t>
  </si>
  <si>
    <t xml:space="preserve">Kołek rozporowy z hakiem prostym PX-06  lub równoważny </t>
  </si>
  <si>
    <t xml:space="preserve">58.</t>
  </si>
  <si>
    <t xml:space="preserve">Kołek rozporowy z hakiem prostym PX-08  lub równoważny </t>
  </si>
  <si>
    <t xml:space="preserve">59.</t>
  </si>
  <si>
    <t xml:space="preserve">Kołek rozporowy z hakiem prostym PX-10D lub równoważny </t>
  </si>
  <si>
    <t xml:space="preserve">60.</t>
  </si>
  <si>
    <t xml:space="preserve">Kołek ramowy rozporowy z wkrętem z łbem sześciokątnym KKX-10080 lub równoważny</t>
  </si>
  <si>
    <t xml:space="preserve">61.</t>
  </si>
  <si>
    <t xml:space="preserve">Kołek do mocowania w płytach gipsowo-kartonowych GKW</t>
  </si>
  <si>
    <t xml:space="preserve">62.</t>
  </si>
  <si>
    <t xml:space="preserve">Kołek tworzywowy typu „DRIVA” do mocowania w płytach gipsowo-kartonowych W-DRN-23 lub równoważny </t>
  </si>
  <si>
    <t xml:space="preserve">63.</t>
  </si>
  <si>
    <t xml:space="preserve">Końcówka oczkowa 2,5 oczko  M6</t>
  </si>
  <si>
    <t xml:space="preserve">64.</t>
  </si>
  <si>
    <t xml:space="preserve">Końcówka oczkowa 6 oczko  M6</t>
  </si>
  <si>
    <t xml:space="preserve">65.</t>
  </si>
  <si>
    <t xml:space="preserve">Końcówka oczkowa 6 oczko M8</t>
  </si>
  <si>
    <t xml:space="preserve">66.</t>
  </si>
  <si>
    <r>
      <rPr>
        <sz val="10"/>
        <color theme="1"/>
        <rFont val="Arial"/>
        <family val="2"/>
        <charset val="238"/>
      </rPr>
      <t xml:space="preserve">Końcówka tulejkowa 2,</t>
    </r>
    <r>
      <rPr>
        <sz val="10"/>
        <rFont val="Arial"/>
        <family val="2"/>
        <charset val="238"/>
      </rPr>
      <t xml:space="preserve">5 mm2/12</t>
    </r>
  </si>
  <si>
    <t xml:space="preserve">67.</t>
  </si>
  <si>
    <t xml:space="preserve">Końcówka tulejkowa 4 mm2</t>
  </si>
  <si>
    <t xml:space="preserve">68.</t>
  </si>
  <si>
    <t xml:space="preserve">Końcówka tulejkowa TA 1,5/10</t>
  </si>
  <si>
    <t xml:space="preserve">69.</t>
  </si>
  <si>
    <t xml:space="preserve">Końcówka tulejkowa TA 1,5/12</t>
  </si>
  <si>
    <t xml:space="preserve">70.</t>
  </si>
  <si>
    <t xml:space="preserve">Końcówka tulejkowa TA 4x12</t>
  </si>
  <si>
    <t xml:space="preserve">71.</t>
  </si>
  <si>
    <t xml:space="preserve">Końcówka tulejkowa TA 6x12</t>
  </si>
  <si>
    <t xml:space="preserve">72.</t>
  </si>
  <si>
    <t xml:space="preserve">Końcówka tulejkowa TA 10-12</t>
  </si>
  <si>
    <t xml:space="preserve">73.</t>
  </si>
  <si>
    <t xml:space="preserve">Końcówka tulejkowa TA 16-12</t>
  </si>
  <si>
    <t xml:space="preserve">74.</t>
  </si>
  <si>
    <t xml:space="preserve">Korytko kablowe 40x20x200MM</t>
  </si>
  <si>
    <t xml:space="preserve">75.</t>
  </si>
  <si>
    <t xml:space="preserve">Kotwa stalowa duwrozporowa LTP-12180 lub równoważny </t>
  </si>
  <si>
    <t xml:space="preserve">76.</t>
  </si>
  <si>
    <t xml:space="preserve">Kotwa stalowa jednorozporowa z nakrętką podkładową LSI-12x129</t>
  </si>
  <si>
    <t xml:space="preserve">77.</t>
  </si>
  <si>
    <t xml:space="preserve">Lampa LD KNG42060-NB lub równoważna </t>
  </si>
  <si>
    <t xml:space="preserve">78.</t>
  </si>
  <si>
    <t xml:space="preserve">Lampa led 2958 50W HELIOS lub równoważna</t>
  </si>
  <si>
    <t xml:space="preserve">HELIOS, LED-3126 </t>
  </si>
  <si>
    <t xml:space="preserve">79.</t>
  </si>
  <si>
    <t xml:space="preserve">Lampa sodowa 70W/230V, E 27, T35, wykończenie bańki przezroczysta, trwałość 5%, 17000hr, trwałość 10%, 20000hr, trwałość 20%, 23500hr, trwałość 50%, 28000hr, kod barwy 220, strumień świetlny lampy EM 6600 LM klasa wydajności energetycznej A+, wymiary: dł. całkowita C 156 (max) mm, śr. D35</t>
  </si>
  <si>
    <t xml:space="preserve">80.</t>
  </si>
  <si>
    <t xml:space="preserve">Lampa świetlówka LED zintegrowana 120cm 40W 3320lm 3000K Ciepła</t>
  </si>
  <si>
    <t xml:space="preserve">81.</t>
  </si>
  <si>
    <t xml:space="preserve">Lampa metalohalogenkowa MHE-250W 4200K E40 20000 lm 12755 KANLUX lub równoważny</t>
  </si>
  <si>
    <t xml:space="preserve">82.</t>
  </si>
  <si>
    <t xml:space="preserve">Lampa metalhalogenowa MASTERColour CDM-T 35 W/830 lub równoważna </t>
  </si>
  <si>
    <t xml:space="preserve">83.</t>
  </si>
  <si>
    <t xml:space="preserve">Lampa metalhalogenowa MTS CosmoWh CPO-TW Xtra 90W/728 PGZ12 lub równoważna </t>
  </si>
  <si>
    <t xml:space="preserve">84.</t>
  </si>
  <si>
    <t xml:space="preserve">Lampa rtęciowa 80W E27</t>
  </si>
  <si>
    <t xml:space="preserve">85.</t>
  </si>
  <si>
    <t xml:space="preserve">Lampa uliczna LED 50W, 4000K , IP 65 z zakresem regulacji 90 do 180 stopni</t>
  </si>
  <si>
    <t xml:space="preserve">86.</t>
  </si>
  <si>
    <t xml:space="preserve">Lampa uliczna LED 50W, 5000K , IP 65 z zakresem regulacji 90 do 180 stopni</t>
  </si>
  <si>
    <t xml:space="preserve">87.</t>
  </si>
  <si>
    <t xml:space="preserve">Lampa uliczna drogowa LED 60W, barwa zimna 6500 K, współczynnik CRI&gt;80, strumień świetlny 6969lm, żywotność 12000h, kąt świecenia 180° IP 65, obudowa aluminium</t>
  </si>
  <si>
    <t xml:space="preserve">88.</t>
  </si>
  <si>
    <t xml:space="preserve">Lampa uliczna LED, IP65,150W, min 150 lumenów na 1WAT </t>
  </si>
  <si>
    <t xml:space="preserve">89.</t>
  </si>
  <si>
    <t xml:space="preserve">Lampa żarówka do celów specjalnych, sodowa 150W E40</t>
  </si>
  <si>
    <t xml:space="preserve">90.</t>
  </si>
  <si>
    <t xml:space="preserve">Latarka czołowa LED, 600lm, zasięg 40 - 200 m, regulowany strumień światła, zasilanie akumulator AA, IP54</t>
  </si>
  <si>
    <t xml:space="preserve">91.</t>
  </si>
  <si>
    <t xml:space="preserve">Listwa kablowa 17x15x2000</t>
  </si>
  <si>
    <t xml:space="preserve">92.</t>
  </si>
  <si>
    <t xml:space="preserve">Listwa kablowa 25x15x2000</t>
  </si>
  <si>
    <t xml:space="preserve">93.</t>
  </si>
  <si>
    <t xml:space="preserve">Listwa zaciskowa 12 torowa 16 mm </t>
  </si>
  <si>
    <t xml:space="preserve">94.</t>
  </si>
  <si>
    <t xml:space="preserve">Listwa zaciskowa 12 torowa 6 mm </t>
  </si>
  <si>
    <t xml:space="preserve">95.</t>
  </si>
  <si>
    <t xml:space="preserve">Listwa zaciskowa złączka pięciopolowa szynowa szyna 5x50 mm2 (3P+N+PE) </t>
  </si>
  <si>
    <t xml:space="preserve">96.</t>
  </si>
  <si>
    <t xml:space="preserve">Listwa elektroinstalacyjna 16x16x2000 mm</t>
  </si>
  <si>
    <t xml:space="preserve">97.</t>
  </si>
  <si>
    <t xml:space="preserve">Licznik zużycia energii trójfazowy, WZE-3  F&amp;F min, 80A lub równoważny</t>
  </si>
  <si>
    <t xml:space="preserve">98.</t>
  </si>
  <si>
    <t xml:space="preserve">Lokalizator przewodów Fluke do 400V prąd stały/zmienny, głębokość lokalizowania przewodów 0-2,5 m liub równoważny</t>
  </si>
  <si>
    <t xml:space="preserve">99.</t>
  </si>
  <si>
    <t xml:space="preserve">Łącznik klawiszowy instalacyjny n/t, IP65, 1-biegowy, biały</t>
  </si>
  <si>
    <t xml:space="preserve">100.</t>
  </si>
  <si>
    <t xml:space="preserve">Łącznik klawiszowy instalacyjny p/t 10A, 250V, 1-biegowy, biały</t>
  </si>
  <si>
    <t xml:space="preserve">101.</t>
  </si>
  <si>
    <t xml:space="preserve">Miernik bezpieczeństwa sprzętu elektrycznego Sonel PAT-85, wyświetlacz TFT 5,6", IP40, temp. pracy -10-+50 stopni C, pomiar rez. przew. ochr. 200mA, 10A i 25A, pomiar rezystancji izolacji napięciem 100V, 250V, 500V, 1000V, pomiar zastępczego, różnicowego i dotykowego prądu upływu, test funkcjonalny, test wyłączników RCD oraz PRCD, USB, Wi-Fi, LAN, skanerem kodów QR, czas pracy na akumulatorze do 1 godziny, lub równoważny</t>
  </si>
  <si>
    <t xml:space="preserve">SONEL, PAT-95</t>
  </si>
  <si>
    <t xml:space="preserve">102.</t>
  </si>
  <si>
    <t xml:space="preserve">Miernik FLUKE T150 VDE wyświetlacz LED / LCD, IP64, test ciągłości obwodu: 0 - 400, CAT III 690 V, CAT IV 600 V, przełączalne obciążenie, test 30 mA RCD / FI, pomiar rezystancji, 400 Hz, maksymalny zakres pomiarowy V/AC: 690 V, obciążenie przekaźnika: 30 mA, funkcje pomiarowe: test fazy, test ciągłości, test RCD, test kolejności faz baterie, wymienne końcówki pomiarowe - lub równoważny</t>
  </si>
  <si>
    <t xml:space="preserve">103.</t>
  </si>
  <si>
    <t xml:space="preserve">Moduł oświetlenia awaryjnego 2x36W 3godz</t>
  </si>
  <si>
    <t xml:space="preserve">104.</t>
  </si>
  <si>
    <t xml:space="preserve">Moduł oświetlenia awaryjnego 2x58 W 3godz</t>
  </si>
  <si>
    <t xml:space="preserve">105.</t>
  </si>
  <si>
    <t xml:space="preserve">Mufa kablowa płaszczowa 16-80</t>
  </si>
  <si>
    <t xml:space="preserve">106.</t>
  </si>
  <si>
    <t xml:space="preserve">Mufa kablowa płaszczowa 25-120</t>
  </si>
  <si>
    <t xml:space="preserve">107.</t>
  </si>
  <si>
    <t xml:space="preserve">Mufa kablowa termokurczliwa przelotowa ze złączkami DIN AL. 0,6/1kV 25 JLP-CX5 35 (K,ZZ) lub równoważna</t>
  </si>
  <si>
    <t xml:space="preserve">108.</t>
  </si>
  <si>
    <t xml:space="preserve">Mufa kablowa termokurczliwa przelotowa ze złączkami DIN AL. 0,6/1kV 50 ZRMA-50/JLP-CX4(KA,D) lub równoważna</t>
  </si>
  <si>
    <t xml:space="preserve">109.</t>
  </si>
  <si>
    <t xml:space="preserve">Mufa kablowa termokurczliwa przelotowa za złączkami DIN AL. 0,6/1kV 120 ZRMZ-120/JLP-CX4(KA,D) lub równoważna</t>
  </si>
  <si>
    <t xml:space="preserve">110.</t>
  </si>
  <si>
    <t xml:space="preserve">Naświetlacz V-TAC 200W, 6500K, 32000lm, IP65 lub równoważny</t>
  </si>
  <si>
    <t xml:space="preserve">111.</t>
  </si>
  <si>
    <t xml:space="preserve">Naświetlacz LED z czujką ruchu 10W Ralf FL101PCW, czarny lub równoważny</t>
  </si>
  <si>
    <t xml:space="preserve">112.</t>
  </si>
  <si>
    <t xml:space="preserve">Naświetlacz LED 30W 6500K Samsung LED V-TAC VT-138 lub równoważny</t>
  </si>
  <si>
    <t xml:space="preserve">113.</t>
  </si>
  <si>
    <t xml:space="preserve">Naświetlacz LED 30W 6400K 2340lm IP65 z mufą i czujnikiem ruchu i VT-30-S SKU 462 lub równoważny</t>
  </si>
  <si>
    <t xml:space="preserve">114.</t>
  </si>
  <si>
    <t xml:space="preserve">Naświetlacz LED 50W 4750Lm = 500W</t>
  </si>
  <si>
    <t xml:space="preserve">115.</t>
  </si>
  <si>
    <t xml:space="preserve">Naświetlacz LED z czujką ruchu 100W 10000 Lm 4000 K</t>
  </si>
  <si>
    <t xml:space="preserve">116.</t>
  </si>
  <si>
    <t xml:space="preserve">Naświtlacz LED, 3V-TAC 100W Samsung, 6500K VT 44104 8700 lumenów lub równoważny</t>
  </si>
  <si>
    <t xml:space="preserve">117.</t>
  </si>
  <si>
    <t xml:space="preserve">Naświetlacz LED HERA 50W GW-0103 moc 50W 2020-240V LM5000  IP65 GERMINA lub równoważny</t>
  </si>
  <si>
    <t xml:space="preserve">118.</t>
  </si>
  <si>
    <t xml:space="preserve">Oprawa (belka) oświetleniowa 2x36W BM-236</t>
  </si>
  <si>
    <t xml:space="preserve">119.</t>
  </si>
  <si>
    <t xml:space="preserve">Oprawa (belka) oświetleniowa 1x36W BM-136</t>
  </si>
  <si>
    <t xml:space="preserve">120.</t>
  </si>
  <si>
    <t xml:space="preserve">Ogranicznik przepięć 4P C DEHN 952400 lub równoważny</t>
  </si>
  <si>
    <t xml:space="preserve">121.</t>
  </si>
  <si>
    <t xml:space="preserve">Oprawa kanałowa OWAL LED SLIM 5W 6500K IP 44 lub równoważny</t>
  </si>
  <si>
    <t xml:space="preserve">122.</t>
  </si>
  <si>
    <t xml:space="preserve">Oprawka E 27 Kanlux 2161 lub równoważna</t>
  </si>
  <si>
    <t xml:space="preserve">123.</t>
  </si>
  <si>
    <t xml:space="preserve">Oprawa ewakuacyjna - awaryjna LED 150 SA 3h MT 7W IP 65, natynkowa, montaż naścianie (w zestawie razem z trzema uniwersalnymi pitogramami kierunkowymi wskazującymi drogę ewakuacji) lub równoważna</t>
  </si>
  <si>
    <t xml:space="preserve">124.</t>
  </si>
  <si>
    <t xml:space="preserve">Opaski kablowe czarne BOSMA lub równoważna (100szt.) 4,8x300mm</t>
  </si>
  <si>
    <t xml:space="preserve">125.</t>
  </si>
  <si>
    <t xml:space="preserve">Opaska kablowa zaciskowa 400x4,8 mm op. 100 sztuk</t>
  </si>
  <si>
    <t xml:space="preserve">126.</t>
  </si>
  <si>
    <t xml:space="preserve">Opaska kablowa zaciskowa 160x2,5 mm op. 100 sztuk</t>
  </si>
  <si>
    <t xml:space="preserve">op. </t>
  </si>
  <si>
    <t xml:space="preserve">127.</t>
  </si>
  <si>
    <t xml:space="preserve">Opaska kablowa zaciskowa 300x4,8 mm op. 100 sztuk</t>
  </si>
  <si>
    <t xml:space="preserve"> op. </t>
  </si>
  <si>
    <t xml:space="preserve">128.</t>
  </si>
  <si>
    <t xml:space="preserve">Opaski kablowe białe (100szt) 4,8x500 mm</t>
  </si>
  <si>
    <t xml:space="preserve">129.</t>
  </si>
  <si>
    <t xml:space="preserve">Opaska kablowa zaciskowa 600 mm op. 100 sztuk</t>
  </si>
  <si>
    <t xml:space="preserve">130.</t>
  </si>
  <si>
    <t xml:space="preserve">Oprawa hermetyczna OPK 2x36 W, (OPK-236) </t>
  </si>
  <si>
    <t xml:space="preserve">131.</t>
  </si>
  <si>
    <t xml:space="preserve">Oprawa LED typu panel natynkowa/podtynkowa, Blacklight BLK 595x595mm, 40W, 4000lm, IP20, biała lub równoważna </t>
  </si>
  <si>
    <t xml:space="preserve">132.</t>
  </si>
  <si>
    <t xml:space="preserve">Oprawa hermetyczna 2x36 W, statecznik elektroniczny, stopień ochrony IP 54&lt;65. </t>
  </si>
  <si>
    <t xml:space="preserve">133.</t>
  </si>
  <si>
    <t xml:space="preserve">Oprawa uliczna LED, 50W, 6500K, IP65,kolor szary</t>
  </si>
  <si>
    <t xml:space="preserve">134.</t>
  </si>
  <si>
    <t xml:space="preserve">Oprawa uliczna LED STRETON 60W 4000K  8400 Lm IP65 Kanlux 36230  Kod EAN 5905339362308 lub równoważna</t>
  </si>
  <si>
    <t xml:space="preserve">135.</t>
  </si>
  <si>
    <t xml:space="preserve">Oprawa uliczna SGS102 150W, E240 IP65 PHILIPS mocowanie szczytowe lub równoważna</t>
  </si>
  <si>
    <t xml:space="preserve">136.</t>
  </si>
  <si>
    <t xml:space="preserve">Oprawa uliczna lub SGS101 70W, E27 IP65 PHILIPS mocowanie szczytowe lub równoważna</t>
  </si>
  <si>
    <t xml:space="preserve">137.</t>
  </si>
  <si>
    <t xml:space="preserve">Oprawa uliczna LED, 150W, 6500K, IP65</t>
  </si>
  <si>
    <t xml:space="preserve">138.</t>
  </si>
  <si>
    <t xml:space="preserve">Oprawa ogrodowa LED wys. 150 cm IP44 słupek kolor srebrny, ze stali nierdzewnej, E27, klosz biały mleczny, PHILIPS lub równoważna </t>
  </si>
  <si>
    <t xml:space="preserve">Direct Import, DIR-18114</t>
  </si>
  <si>
    <t xml:space="preserve">139.</t>
  </si>
  <si>
    <t xml:space="preserve">Oprawa parkowa TYP OCP-70 K-PP (Sodowa) kolor: biały  lub równoważna</t>
  </si>
  <si>
    <t xml:space="preserve">140.</t>
  </si>
  <si>
    <t xml:space="preserve">Oprawa rastrowa natynkowa LED 2x18W biała NOTUS lub równoważna</t>
  </si>
  <si>
    <t xml:space="preserve">141.</t>
  </si>
  <si>
    <t xml:space="preserve">Oprawa rastrowa natynkowa LED 4x18W biała IP20</t>
  </si>
  <si>
    <t xml:space="preserve">142.</t>
  </si>
  <si>
    <t xml:space="preserve">Opaska uziemiająca EB-2 dł. 428mm, stal ocynkowana </t>
  </si>
  <si>
    <t xml:space="preserve">143.</t>
  </si>
  <si>
    <t xml:space="preserve">Oznakowanie główny wyłącznik prądu tabliczka "BC008 Główny wyłącznik prądu - znak w formie płyty PCV  naklejanej na chropowatej powierzchni z  płyty PCV o rozmiarach 150x222 +/- 5%</t>
  </si>
  <si>
    <t xml:space="preserve">144.</t>
  </si>
  <si>
    <t xml:space="preserve">Panel LED 60W natynkowy, 120x30, barwa światła neutralna - 4000-4500K </t>
  </si>
  <si>
    <t xml:space="preserve">145.</t>
  </si>
  <si>
    <t xml:space="preserve">Panel LED 60x120, 4000K,60W, podtynkowy, </t>
  </si>
  <si>
    <t xml:space="preserve">146.</t>
  </si>
  <si>
    <t xml:space="preserve">Pasta stykowo-ochronna Alu-Plus lub równoważna opakowanie 20ml </t>
  </si>
  <si>
    <t xml:space="preserve">147.</t>
  </si>
  <si>
    <t xml:space="preserve">Piec akumulacyjny stojący 2kW </t>
  </si>
  <si>
    <t xml:space="preserve">148.</t>
  </si>
  <si>
    <t xml:space="preserve">Plafon łazienkowy 1xLED/24W/230V IP 65 kolor biały</t>
  </si>
  <si>
    <t xml:space="preserve">149.</t>
  </si>
  <si>
    <t xml:space="preserve">Plafon łazienkowy 1xLED/10W/230V/IP44/E27/2700K</t>
  </si>
  <si>
    <t xml:space="preserve">150.</t>
  </si>
  <si>
    <t xml:space="preserve">Plafon LED 15W INTELIGHT lub równoważny</t>
  </si>
  <si>
    <t xml:space="preserve">KANLUX, 35006</t>
  </si>
  <si>
    <t xml:space="preserve">151.</t>
  </si>
  <si>
    <t xml:space="preserve">Preparat do czyszczenia styków elektrycznych</t>
  </si>
  <si>
    <t xml:space="preserve">152.</t>
  </si>
  <si>
    <t xml:space="preserve">Próbnik napięcia Fluke 1AC, napięcie  od 90-1000V, pomiar pola elektrostatycznego bez potrzeby kontaktu z nieosłoniętym przewodem lub równoważny</t>
  </si>
  <si>
    <t xml:space="preserve">153.</t>
  </si>
  <si>
    <t xml:space="preserve">Przedłużacz bębnowy 30m 3x2,5</t>
  </si>
  <si>
    <t xml:space="preserve">154.</t>
  </si>
  <si>
    <t xml:space="preserve">Przekaźnik zaniku i asymetri napięcia PZA-1</t>
  </si>
  <si>
    <t xml:space="preserve">155.</t>
  </si>
  <si>
    <t xml:space="preserve">Przewód  6 UTP LAN, 4x2x0,8, BITNER lub równoważny</t>
  </si>
  <si>
    <t xml:space="preserve">156.</t>
  </si>
  <si>
    <t xml:space="preserve">Przewód elektryczny linka OMY 3x1,5mm²</t>
  </si>
  <si>
    <t xml:space="preserve">157.</t>
  </si>
  <si>
    <t xml:space="preserve">Przewód elektryczny linka OMY 2x1mm²</t>
  </si>
  <si>
    <t xml:space="preserve">158.</t>
  </si>
  <si>
    <t xml:space="preserve">Przewód jednożyłowy 0,5 mm2</t>
  </si>
  <si>
    <t xml:space="preserve">159.</t>
  </si>
  <si>
    <t xml:space="preserve">Przewód YDY 3x1,5mm² 450/750V</t>
  </si>
  <si>
    <t xml:space="preserve">160.</t>
  </si>
  <si>
    <t xml:space="preserve">Przewód YDY 3x2,5mm² 450/750V</t>
  </si>
  <si>
    <t xml:space="preserve">161.</t>
  </si>
  <si>
    <t xml:space="preserve">Przewód YDY 5x10mm2</t>
  </si>
  <si>
    <t xml:space="preserve">162.</t>
  </si>
  <si>
    <t xml:space="preserve">Przewód YDY 5x6mm2</t>
  </si>
  <si>
    <t xml:space="preserve">163.</t>
  </si>
  <si>
    <t xml:space="preserve">Przewód OWY 3x1,5mm2, czarny, gumowy</t>
  </si>
  <si>
    <t xml:space="preserve">164.</t>
  </si>
  <si>
    <t xml:space="preserve">Przewód YKY 3x2,5mm</t>
  </si>
  <si>
    <t xml:space="preserve">165.</t>
  </si>
  <si>
    <t xml:space="preserve">Puszka hermetyczna P1 z zaciskiem 4x2,5 mm2 IP44 </t>
  </si>
  <si>
    <t xml:space="preserve">166.</t>
  </si>
  <si>
    <t xml:space="preserve">Puszka hermetyczna uniwersalna 85x85, IP 55</t>
  </si>
  <si>
    <t xml:space="preserve">167.</t>
  </si>
  <si>
    <t xml:space="preserve">VP-74 Puszka n/t IP44 4-wkręty z zaciskami 88x88x40mm biała lub równoważny</t>
  </si>
  <si>
    <t xml:space="preserve">168.</t>
  </si>
  <si>
    <t xml:space="preserve">Puszka instalacyjna hermetyczna 2,5 mm2  IP44  </t>
  </si>
  <si>
    <t xml:space="preserve">169.</t>
  </si>
  <si>
    <t xml:space="preserve">Rozłącznik izolacyjny FR 303 3P 100A Legrand lub równoważny</t>
  </si>
  <si>
    <t xml:space="preserve">170.</t>
  </si>
  <si>
    <t xml:space="preserve">Rozdzielnia IP65 1x18</t>
  </si>
  <si>
    <t xml:space="preserve">171.</t>
  </si>
  <si>
    <t xml:space="preserve">Rozdzielnica natynkowa S 4 IP40</t>
  </si>
  <si>
    <t xml:space="preserve">172.</t>
  </si>
  <si>
    <t xml:space="preserve">Rozdzielnica natynkowa S 6 IP40</t>
  </si>
  <si>
    <t xml:space="preserve">173.</t>
  </si>
  <si>
    <t xml:space="preserve">Rozdzielnica natynkowa S 10 IP40</t>
  </si>
  <si>
    <t xml:space="preserve">174.</t>
  </si>
  <si>
    <t xml:space="preserve">Rozdzielnica modułowa Elektro-Plast 1x13 nadtynkowa IP55 EP-lux Plus RN-1/13 303x214x118 mm 1954-01 lub równoważny</t>
  </si>
  <si>
    <t xml:space="preserve">175.</t>
  </si>
  <si>
    <t xml:space="preserve">Rurka, koszulka termokurczliwa 5/2,5mm czarna, odcinki 1 m</t>
  </si>
  <si>
    <t xml:space="preserve">176.</t>
  </si>
  <si>
    <t xml:space="preserve">Rozdzielnica złącze kablowe ZK1-RBK</t>
  </si>
  <si>
    <t xml:space="preserve">177.</t>
  </si>
  <si>
    <t xml:space="preserve">Statecznik do lamp sodowych 150 W STS-150-500</t>
  </si>
  <si>
    <t xml:space="preserve">178.</t>
  </si>
  <si>
    <t xml:space="preserve">Statecznik elektroniczny do świetlówek T8 2x36W, HF-E TL-D II- Philips lub równoważny</t>
  </si>
  <si>
    <t xml:space="preserve">179.</t>
  </si>
  <si>
    <t xml:space="preserve">Statecznik elektroniczny EVG 2x36W 230V</t>
  </si>
  <si>
    <t xml:space="preserve">180.</t>
  </si>
  <si>
    <t xml:space="preserve">Statecznik elektroniczny HID-PV C 35/S CDM 220-240V 50/60Hz </t>
  </si>
  <si>
    <t xml:space="preserve">181.</t>
  </si>
  <si>
    <t xml:space="preserve">Statecznik MHI/HSI 150W</t>
  </si>
  <si>
    <t xml:space="preserve">182.</t>
  </si>
  <si>
    <t xml:space="preserve">Statecznik Electronic ballast T8 ELXc 258.248 2x58  lub równoważny</t>
  </si>
  <si>
    <t xml:space="preserve">183.</t>
  </si>
  <si>
    <t xml:space="preserve">Stycznik modułowy 1-fazowy 20A 2P2NC cewka 230VAC</t>
  </si>
  <si>
    <t xml:space="preserve">184.</t>
  </si>
  <si>
    <t xml:space="preserve">Stycznik Legrand SM 425 25A 230V 2Z modułowy 412523 lub równoważny</t>
  </si>
  <si>
    <t xml:space="preserve">185.</t>
  </si>
  <si>
    <t xml:space="preserve">Stycznik modułowy 1-fazowy 25A 230V AC ESC125 lub równoważny </t>
  </si>
  <si>
    <t xml:space="preserve">186.</t>
  </si>
  <si>
    <t xml:space="preserve">Stycznik TSM-1 230V lub równoważny. Parametry techniczne równoważności: Napięcie znamionowe izolacji Ui: tory główne 690 VA  tory pomocnicze 500 VA, Przekrój przewodów przyłączeniowych; tory główne 1,5…4 mm2, tory pomocnicze 1…2,5 mm2, Napięcie znamionowe udarowe wytrzymywane 4 kV, Trwałość mechaniczna 5 000 000 cykli, Trwałość łączeniowa 250 000 cykli. Temperatura pracy (napędu) od - 5°C do + 40°C, 1200 łączeń
na godzinę, Moc znamionowa 4,0 kW, Prąd znamionowy łączeniowy Ie - 8,5A, styki pomocnicze 2z+2r</t>
  </si>
  <si>
    <t xml:space="preserve">187.</t>
  </si>
  <si>
    <t xml:space="preserve">Szybkozłączka elektryczna 3x4mm2  Wago na linkę lub równoważna</t>
  </si>
  <si>
    <t xml:space="preserve">188.</t>
  </si>
  <si>
    <t xml:space="preserve">Szybkozłączka elektryczna 4x4mm2  Wago na linkę lub równoważna</t>
  </si>
  <si>
    <t xml:space="preserve">LCTec, ZP604</t>
  </si>
  <si>
    <t xml:space="preserve">189.</t>
  </si>
  <si>
    <t xml:space="preserve">Szybkozłączka elektryczna 5x4mm2  Wago na linkę lub równoważna</t>
  </si>
  <si>
    <t xml:space="preserve">190.</t>
  </si>
  <si>
    <t xml:space="preserve">Świetlówka tuba LED T8-led 120-ZJM 18W, 4000K, 1750LM lub równoważna</t>
  </si>
  <si>
    <t xml:space="preserve">191.</t>
  </si>
  <si>
    <t xml:space="preserve">Świetlówka LED tuba T8 120cm b. naturalna 4000K 18W 2600lm WOJ22382 lub równoważna</t>
  </si>
  <si>
    <t xml:space="preserve">192.</t>
  </si>
  <si>
    <t xml:space="preserve">Świetlówka LED Tuba T8 G13 8W 4000K 900Lm 840  600mm EC Osram lub równoważna</t>
  </si>
  <si>
    <t xml:space="preserve">193.</t>
  </si>
  <si>
    <t xml:space="preserve">Świetlówka LED tuba T8 60cm b. naturalna 4000K 9W 1260lm WOJ22403 lub równoważna</t>
  </si>
  <si>
    <t xml:space="preserve">194.</t>
  </si>
  <si>
    <t xml:space="preserve">Świetlówka LED tuba T8 120cm b. zimna 6000K 18W 2600lm WOJ22383 lub równoważna</t>
  </si>
  <si>
    <t xml:space="preserve">195.</t>
  </si>
  <si>
    <t xml:space="preserve">Świetlówka LED tuba T8 60cm b. zimna 6500K 10W 950lm WOJ22302 lub równoważna</t>
  </si>
  <si>
    <t xml:space="preserve">196.</t>
  </si>
  <si>
    <t xml:space="preserve">Świetlówka MASTER PL-T  26w/840/ 4p lub równoważna</t>
  </si>
  <si>
    <t xml:space="preserve">197.</t>
  </si>
  <si>
    <t xml:space="preserve">Świetlówka Philips Corepro LEDtube T8 (EM Mains) Standard Output 8W W 800lm 840 zimna biel 60 cm zawiera LED starter - zamienne 18W EAN 8719514325319 lub równoważna</t>
  </si>
  <si>
    <t xml:space="preserve">198.</t>
  </si>
  <si>
    <t xml:space="preserve">Świetlówka Philips Corepro LEDtube T8 (EM Mains) 14,5 W 1600lm 840 zimna biel 120cm zawiera LED starter - zamienne 36W EAN 8719514325357 lub równoważna</t>
  </si>
  <si>
    <t xml:space="preserve">199.</t>
  </si>
  <si>
    <t xml:space="preserve">Świetlówka LED G13 T8 16W 1800Lm 4000K neutralne 160 stopni 120 cm OSRAM SUBSTITUBE ENTRY lub równoważna</t>
  </si>
  <si>
    <t xml:space="preserve">200.</t>
  </si>
  <si>
    <t xml:space="preserve">Świetlówka stand. linio. T8 LF G13 18W-830 </t>
  </si>
  <si>
    <t xml:space="preserve">201.</t>
  </si>
  <si>
    <t xml:space="preserve">Świetlówka stand. linio. T8 LF G13 36W-830 </t>
  </si>
  <si>
    <t xml:space="preserve">202.</t>
  </si>
  <si>
    <t xml:space="preserve">Świetlówka LED G13 18W-1800 lm WOJ22304 4000K lub równoważny</t>
  </si>
  <si>
    <t xml:space="preserve">203.</t>
  </si>
  <si>
    <t xml:space="preserve">Świetlówka miniaturowa liniowa T5 LF 8W/827/G5</t>
  </si>
  <si>
    <t xml:space="preserve">204.</t>
  </si>
  <si>
    <t xml:space="preserve">Świetlówka tuba LED T8-led 120-ZJM 18W, 6000K, 1750LM</t>
  </si>
  <si>
    <t xml:space="preserve">205.</t>
  </si>
  <si>
    <t xml:space="preserve">Taśma izolacyjna kolorowa 19mmx10m opakowanie 5 sztuk</t>
  </si>
  <si>
    <t xml:space="preserve">206.</t>
  </si>
  <si>
    <t xml:space="preserve">Taśma samowulkanizująca 19mmx10m czarna</t>
  </si>
  <si>
    <t xml:space="preserve">207.</t>
  </si>
  <si>
    <t xml:space="preserve">Termmostat do bojlera TESY RTS+R300 20A lub równoważna</t>
  </si>
  <si>
    <t xml:space="preserve">208.</t>
  </si>
  <si>
    <t xml:space="preserve">Tulejka izolowana 1,5 mm2/12 (końcówka tulejkowa)</t>
  </si>
  <si>
    <t xml:space="preserve">209.</t>
  </si>
  <si>
    <t xml:space="preserve">Układ zapłonowy ZRM 4,5 ES/C70 - 400W lub równoważny</t>
  </si>
  <si>
    <t xml:space="preserve">210.</t>
  </si>
  <si>
    <t xml:space="preserve">Uchwyt, adapter do lampy ulicznej GTV - SA1 lub równoważny</t>
  </si>
  <si>
    <t xml:space="preserve">211.</t>
  </si>
  <si>
    <t xml:space="preserve">Wentylator łazienkowy z wyłącznikiem czasowym fi 100, 14W,  230V, wydajność 97m3 /h, IP45</t>
  </si>
  <si>
    <t xml:space="preserve">212.</t>
  </si>
  <si>
    <t xml:space="preserve">Wentylator łazienkowy fi 150</t>
  </si>
  <si>
    <t xml:space="preserve">213.</t>
  </si>
  <si>
    <t xml:space="preserve">Wentylator łazienkowy fi 200</t>
  </si>
  <si>
    <t xml:space="preserve">214.</t>
  </si>
  <si>
    <t xml:space="preserve">Wkładka bezpiecznikowa BM 160A</t>
  </si>
  <si>
    <t xml:space="preserve">215.</t>
  </si>
  <si>
    <t xml:space="preserve">Wkładka bezpiecznikowa BM WTNH-2C/gG 400A  lub równoważny</t>
  </si>
  <si>
    <t xml:space="preserve">216.</t>
  </si>
  <si>
    <t xml:space="preserve">Wkładka topikowy 25A</t>
  </si>
  <si>
    <t xml:space="preserve">217.</t>
  </si>
  <si>
    <t xml:space="preserve">Wkładka topikowa 16A/500V WT-1C 004184205</t>
  </si>
  <si>
    <t xml:space="preserve">218.</t>
  </si>
  <si>
    <t xml:space="preserve">Wkładka topikowa  D01 gG 6A/400V</t>
  </si>
  <si>
    <t xml:space="preserve">219.</t>
  </si>
  <si>
    <t xml:space="preserve">Wkładka topikowa D01 gG 10A-400V</t>
  </si>
  <si>
    <t xml:space="preserve">220.</t>
  </si>
  <si>
    <t xml:space="preserve">Wkładka topikowa D02 gG 35A-400V</t>
  </si>
  <si>
    <t xml:space="preserve">221.</t>
  </si>
  <si>
    <t xml:space="preserve">Wkładka topikowa D02/63A-400V gL/gG E18 ETI  lub równoważny</t>
  </si>
  <si>
    <t xml:space="preserve">222.</t>
  </si>
  <si>
    <t xml:space="preserve">Wkręt samogwintujący czarny (pchełki) 3,5x11</t>
  </si>
  <si>
    <t xml:space="preserve">223.</t>
  </si>
  <si>
    <t xml:space="preserve">Wkręt samowiercący typu TEX BTEX-35095 (9x9)  lub równoważny</t>
  </si>
  <si>
    <t xml:space="preserve">224.</t>
  </si>
  <si>
    <t xml:space="preserve">Wkręt samowiercący z podkładką stalową do mocowania blach do podłoża drewnianego WFDOC- 48025  lub równoważny</t>
  </si>
  <si>
    <t xml:space="preserve">225.</t>
  </si>
  <si>
    <t xml:space="preserve">Wkręt konstrukcyjny z łbem stożkowym i gniazdem TX KMWHT-60100 lub równoważny</t>
  </si>
  <si>
    <t xml:space="preserve">226.</t>
  </si>
  <si>
    <t xml:space="preserve">Wkręt konstrukcyjny z łbem stożkowym i gniazdem TX KMWHT-60120 lub równoważny</t>
  </si>
  <si>
    <t xml:space="preserve">227.</t>
  </si>
  <si>
    <t xml:space="preserve">Wkręty "farmery" 4,8x35</t>
  </si>
  <si>
    <t xml:space="preserve">228.</t>
  </si>
  <si>
    <t xml:space="preserve">Wtyczka gumowa 16A IP44 hermetyczne</t>
  </si>
  <si>
    <t xml:space="preserve">229.</t>
  </si>
  <si>
    <t xml:space="preserve">Wtyczka 32A 5P PCV</t>
  </si>
  <si>
    <t xml:space="preserve">230.</t>
  </si>
  <si>
    <t xml:space="preserve">Wtyczka sieciowa 2P+Z 16A 250V</t>
  </si>
  <si>
    <t xml:space="preserve">231.</t>
  </si>
  <si>
    <t xml:space="preserve">Wtyczka kątowa biała z uzuemieniem wtyk 16A 250V 3x2,5mm2</t>
  </si>
  <si>
    <t xml:space="preserve">232.</t>
  </si>
  <si>
    <t xml:space="preserve">Wyłącznik S301 B16A legrand lub równoważny</t>
  </si>
  <si>
    <t xml:space="preserve">233.</t>
  </si>
  <si>
    <t xml:space="preserve">Wyłącznik nadprądowy  B 10A 1P</t>
  </si>
  <si>
    <t xml:space="preserve">234.</t>
  </si>
  <si>
    <t xml:space="preserve">Wyłącznik nadprądowy B 16A 1P</t>
  </si>
  <si>
    <t xml:space="preserve">235.</t>
  </si>
  <si>
    <t xml:space="preserve">Wyłącznik przeciwwybuchowy n/t 16A</t>
  </si>
  <si>
    <t xml:space="preserve">236.</t>
  </si>
  <si>
    <t xml:space="preserve">Zapłonnik ZTE/2 4-80W POLAM lub równoważny</t>
  </si>
  <si>
    <t xml:space="preserve">WOJNAROWSCY SPECTRUM, WOJ+01233</t>
  </si>
  <si>
    <t xml:space="preserve">237.</t>
  </si>
  <si>
    <t xml:space="preserve">Zasilacz LED 48W do paneli sufitowych slim</t>
  </si>
  <si>
    <t xml:space="preserve">238.</t>
  </si>
  <si>
    <t xml:space="preserve">Zasilacz meblowy LED plastic case 12V 36W, IP20</t>
  </si>
  <si>
    <t xml:space="preserve">239.</t>
  </si>
  <si>
    <t xml:space="preserve">Zestaw ZRM-1/JLP-CX4(16-25) mufa termokurczliwa kablowa, przelotowa lub równoważna</t>
  </si>
  <si>
    <t xml:space="preserve">240.</t>
  </si>
  <si>
    <t xml:space="preserve">Zegar sterujący programowalny astronomiczny, dwukanałowy 1,5 W 16A PCZ-526 FiF lub równoważny</t>
  </si>
  <si>
    <t xml:space="preserve">241.</t>
  </si>
  <si>
    <t xml:space="preserve">Złączka instalacyjna WAGO 221-412 2X0,2-4mm lub równoważny</t>
  </si>
  <si>
    <t xml:space="preserve">242.</t>
  </si>
  <si>
    <t xml:space="preserve">Złączka instalacyjna WAGO  221-413 3X4mm2 lub równoważny</t>
  </si>
  <si>
    <t xml:space="preserve">243.</t>
  </si>
  <si>
    <t xml:space="preserve">Złączka instalacyjna WAGO 221-420 2x4mm2 lub równoważny</t>
  </si>
  <si>
    <t xml:space="preserve">244.</t>
  </si>
  <si>
    <t xml:space="preserve">Złączka instalacyjna WAGO 221-2411 2x4mm2 lub równoważny</t>
  </si>
  <si>
    <t xml:space="preserve">245.</t>
  </si>
  <si>
    <t xml:space="preserve">Złączka instalacyjna WAGO  221-415 5x0,2-4mm lub równoważny</t>
  </si>
  <si>
    <t xml:space="preserve">246.</t>
  </si>
  <si>
    <t xml:space="preserve">Złączka kablowa aluminiowa 2ZA-16</t>
  </si>
  <si>
    <t xml:space="preserve">247.</t>
  </si>
  <si>
    <t xml:space="preserve">Złączka szynowa gwintowana AL. CU 2,5-35mm2 ZGX 5x35</t>
  </si>
  <si>
    <t xml:space="preserve">248.</t>
  </si>
  <si>
    <t xml:space="preserve">Złączka szynowa 2-przewodowa 2,5-35</t>
  </si>
  <si>
    <t xml:space="preserve">249.</t>
  </si>
  <si>
    <t xml:space="preserve">Złączka szynowa 2-przewodowa 35-240 zacisk (ZUG-180mm do montażu na szynę EURO)</t>
  </si>
  <si>
    <t xml:space="preserve">250.</t>
  </si>
  <si>
    <t xml:space="preserve">Źródło światła LED mogące CorePro LEDtube  zastępować świetlówki T8 zamiennik tradycyjnej 36W lub równoważna. Parametry techniczne równoważności: Trwałość nominalna minimum (Nom) 30000 h, Cykl załączania 200000X, kod barwy 865 [ Tb 6500K], Strumień świetlny minimum (Nom) 1600 lm, Power (Rated) (Nom) 14.5 W, Temperatura otoczenia (Max) 45 °C, Temperatura otoczenia (Min) -20 °C, Długość produktu 1200 mm, Etykieta Efektywności Energetycznej (EEL) A+, Napięcie (Nom) 220-240 V.</t>
  </si>
  <si>
    <t xml:space="preserve">251.</t>
  </si>
  <si>
    <t xml:space="preserve">Źródło światła LED T8 LINIOWA G13 8Wcm zamiennik tradycyjnej 18W. Istotne parametry techniczne: barwa zimna, Trwałość nominalna minimum (Nom) 30000 h, Cykl załączania 200000X, barwa zimna, Strumień świetlny minimum (Nom) 900 lm, Power (Rated) (Nom) 8W, Długość produktu 600 mm, Napięcie (Nom) 220-240 V  lub równoważny</t>
  </si>
  <si>
    <t xml:space="preserve">252.</t>
  </si>
  <si>
    <t xml:space="preserve">Żarówka LED świeczka 15W E-14</t>
  </si>
  <si>
    <t xml:space="preserve">253.</t>
  </si>
  <si>
    <t xml:space="preserve">Żarówka standard E27 24V 60W (nie LED)</t>
  </si>
  <si>
    <t xml:space="preserve">254.</t>
  </si>
  <si>
    <t xml:space="preserve">Żarówka LED 10W E27 4000K </t>
  </si>
  <si>
    <t xml:space="preserve">255.</t>
  </si>
  <si>
    <t xml:space="preserve">Żarówka LED E27 17 W 230V, barwa zimna biała, </t>
  </si>
  <si>
    <t xml:space="preserve">256.</t>
  </si>
  <si>
    <t xml:space="preserve">Żarówka LED E27 17 W 230V, barwa naturalna, </t>
  </si>
  <si>
    <t xml:space="preserve">257.</t>
  </si>
  <si>
    <t xml:space="preserve">Żarówka LED E27 40 W, 230V, parkowa halogen</t>
  </si>
  <si>
    <t xml:space="preserve">258.</t>
  </si>
  <si>
    <t xml:space="preserve">Żarówka LED E27 10,5 230V 3000K</t>
  </si>
  <si>
    <t xml:space="preserve">259.</t>
  </si>
  <si>
    <t xml:space="preserve">Żarówka LED 18W, E27, mleczna, 3000K</t>
  </si>
  <si>
    <t xml:space="preserve">260.</t>
  </si>
  <si>
    <t xml:space="preserve">Żarówka sodowa E27, 70W, 230V</t>
  </si>
  <si>
    <t xml:space="preserve">261.</t>
  </si>
  <si>
    <t xml:space="preserve">Świetlówka LED T-5 8W 60cm, 4000K</t>
  </si>
  <si>
    <t xml:space="preserve">262.</t>
  </si>
  <si>
    <t xml:space="preserve">Wyłącznik nadprądowy S301 B16B 1P zdolność łączeniową 1000 cykli, 6kV, zakres temp. Od -5 do 40 ⁰C.Legrand lub równoważny</t>
  </si>
  <si>
    <t xml:space="preserve">263.</t>
  </si>
  <si>
    <t xml:space="preserve">Żarnik halogenowy R7S 80W 78 mm, strumień świetlny 1062-1800 lm, trwałość 2000 h</t>
  </si>
  <si>
    <t xml:space="preserve">264.</t>
  </si>
  <si>
    <t xml:space="preserve">Żarówka halogenowa-żarnik R7S dł. 185,7mm 200W</t>
  </si>
  <si>
    <t xml:space="preserve">265.</t>
  </si>
  <si>
    <t xml:space="preserve">Żarówka LED 230V, E14, 9W</t>
  </si>
  <si>
    <t xml:space="preserve">266.</t>
  </si>
  <si>
    <t xml:space="preserve">Żarówka LED BA35, 230V, E14,10W, biały ciepły</t>
  </si>
  <si>
    <t xml:space="preserve">267.</t>
  </si>
  <si>
    <t xml:space="preserve">Żarówka LED 230V, E27, 28W, naturalny, trwałość 2000 h</t>
  </si>
  <si>
    <t xml:space="preserve">268.</t>
  </si>
  <si>
    <t xml:space="preserve">Żarówka MASTERC CDM-TD 150W/942 RX7s 1CT lub równoważna</t>
  </si>
  <si>
    <t xml:space="preserve">269.</t>
  </si>
  <si>
    <t xml:space="preserve">Żarnik halogenowy R7S 230V 150W, długość 134mm, 10000K, trwałość 6000 h</t>
  </si>
  <si>
    <t xml:space="preserve">SUMA: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</si>
</sst>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F400]h:mm:ss\ AM/PM"/>
    <numFmt numFmtId="166" formatCode="0.00"/>
    <numFmt numFmtId="167" formatCode="General"/>
    <numFmt numFmtId="168" formatCode="0%"/>
    <numFmt numFmtId="169" formatCode="_-* #,##0.00_-;\-* #,##0.00_-;_-* \-??_-;_-@_-"/>
    <numFmt numFmtId="170" formatCode="#,##0.00"/>
  </numFmts>
  <fonts count="12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 val="true"/>
      <sz val="12"/>
      <color theme="1"/>
      <name val="Arial"/>
      <family val="2"/>
      <charset val="238"/>
    </font>
    <font>
      <b val="true"/>
      <sz val="10"/>
      <color theme="1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 val="true"/>
      <sz val="11"/>
      <color theme="1"/>
      <name val="Calibri"/>
      <family val="0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5999"/>
        <bgColor rgb="FFD9D9D9"/>
      </patternFill>
    </fill>
    <fill>
      <patternFill patternType="solid">
        <fgColor rgb="FFFFC000"/>
        <bgColor rgb="FFFF9900"/>
      </patternFill>
    </fill>
    <fill>
      <patternFill patternType="solid">
        <fgColor rgb="FFFF9999"/>
        <bgColor rgb="FFFF8080"/>
      </patternFill>
    </fill>
    <fill>
      <patternFill patternType="solid">
        <fgColor theme="4" tint="0.5999"/>
        <bgColor rgb="FFD9D9D9"/>
      </patternFill>
    </fill>
    <fill>
      <patternFill patternType="solid">
        <fgColor theme="5" tint="0.5999"/>
        <bgColor rgb="FFD9D9D9"/>
      </patternFill>
    </fill>
    <fill>
      <patternFill patternType="solid">
        <fgColor theme="8" tint="0.3999"/>
        <bgColor rgb="FF969696"/>
      </patternFill>
    </fill>
    <fill>
      <patternFill patternType="solid">
        <fgColor theme="9" tint="0.5999"/>
        <bgColor rgb="FFD9D9D9"/>
      </patternFill>
    </fill>
    <fill>
      <patternFill patternType="solid">
        <fgColor theme="0" tint="-0.15"/>
        <bgColor rgb="FFDBDBDB"/>
      </patternFill>
    </fill>
    <fill>
      <patternFill patternType="solid">
        <fgColor theme="0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7" fillId="2" borderId="3" xfId="21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5" fontId="7" fillId="2" borderId="4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2" borderId="3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2" borderId="3" xfId="21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6" fontId="6" fillId="2" borderId="3" xfId="21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6" fontId="7" fillId="2" borderId="3" xfId="21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6" fontId="7" fillId="2" borderId="3" xfId="21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3" borderId="3" xfId="21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4" borderId="3" xfId="21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5" borderId="3" xfId="21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6" borderId="3" xfId="21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7" borderId="3" xfId="21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8" borderId="5" xfId="21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9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2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6" fillId="2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7" fillId="2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7" fillId="2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10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10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5" fillId="10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5" fillId="10" borderId="6" xfId="15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5" fillId="0" borderId="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10" borderId="6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10" borderId="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10" borderId="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1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1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10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10" borderId="6" xfId="15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10" borderId="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1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0" borderId="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6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10" borderId="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0" borderId="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  <cellStyle name="Excel Built-in 40% - Accent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8FAADC"/>
      <rgbColor rgb="FF993366"/>
      <rgbColor rgb="FFFFFFCC"/>
      <rgbColor rgb="FFDBDBDB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99"/>
      <rgbColor rgb="FFCC99FF"/>
      <rgbColor rgb="FFF8CBAD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371520</xdr:colOff>
      <xdr:row>1</xdr:row>
      <xdr:rowOff>9360</xdr:rowOff>
    </xdr:from>
    <xdr:to>
      <xdr:col>2</xdr:col>
      <xdr:colOff>666360</xdr:colOff>
      <xdr:row>3</xdr:row>
      <xdr:rowOff>352080</xdr:rowOff>
    </xdr:to>
    <xdr:sp>
      <xdr:nvSpPr>
        <xdr:cNvPr id="0" name="Prostokąt zaokrąglony 1"/>
        <xdr:cNvSpPr/>
      </xdr:nvSpPr>
      <xdr:spPr>
        <a:xfrm>
          <a:off x="865080" y="447480"/>
          <a:ext cx="2832120" cy="106668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1" lang="pl-PL" sz="1100" spc="-1" strike="noStrike">
              <a:solidFill>
                <a:schemeClr val="dk1"/>
              </a:solidFill>
              <a:latin typeface="Calibri"/>
            </a:rPr>
            <a:t>ZAMAWIAJĄCY:</a:t>
          </a:r>
          <a:endParaRPr b="0" lang="pl-PL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l-PL" sz="1100" spc="-1" strike="noStrike">
              <a:solidFill>
                <a:schemeClr val="dk1"/>
              </a:solidFill>
              <a:latin typeface="Calibri"/>
            </a:rPr>
            <a:t>45 Wojskowy Oddział Gospodarczy w Wędrzynie</a:t>
          </a:r>
          <a:endParaRPr b="0" lang="pl-PL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l-PL" sz="1100" spc="-1" strike="noStrike">
              <a:solidFill>
                <a:schemeClr val="dk1"/>
              </a:solidFill>
              <a:latin typeface="Calibri"/>
            </a:rPr>
            <a:t>69-211 Wędrzyn</a:t>
          </a:r>
          <a:endParaRPr b="0" lang="pl-PL" sz="11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514440</xdr:colOff>
      <xdr:row>1</xdr:row>
      <xdr:rowOff>9360</xdr:rowOff>
    </xdr:from>
    <xdr:to>
      <xdr:col>12</xdr:col>
      <xdr:colOff>161640</xdr:colOff>
      <xdr:row>4</xdr:row>
      <xdr:rowOff>37440</xdr:rowOff>
    </xdr:to>
    <xdr:sp>
      <xdr:nvSpPr>
        <xdr:cNvPr id="1" name="Prostokąt zaokrąglony 2"/>
        <xdr:cNvSpPr/>
      </xdr:nvSpPr>
      <xdr:spPr>
        <a:xfrm>
          <a:off x="7381440" y="447480"/>
          <a:ext cx="3614040" cy="119016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1" lang="pl-PL" sz="1100" spc="-1" strike="noStrike">
              <a:solidFill>
                <a:schemeClr val="dk1"/>
              </a:solidFill>
              <a:latin typeface="Calibri"/>
            </a:rPr>
            <a:t>WYKONAWCA:</a:t>
          </a:r>
          <a:endParaRPr b="0" lang="pl-PL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l-PL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l-PL" sz="1100" spc="-1" strike="noStrike">
              <a:solidFill>
                <a:schemeClr val="dk1"/>
              </a:solidFill>
              <a:latin typeface="Calibri"/>
            </a:rPr>
            <a:t>F.H.U. Olmag Krzysztof Bartnicki</a:t>
          </a:r>
          <a:endParaRPr b="0" lang="pl-PL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l-PL" sz="11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581040</xdr:colOff>
      <xdr:row>280</xdr:row>
      <xdr:rowOff>9360</xdr:rowOff>
    </xdr:from>
    <xdr:to>
      <xdr:col>12</xdr:col>
      <xdr:colOff>171000</xdr:colOff>
      <xdr:row>282</xdr:row>
      <xdr:rowOff>313920</xdr:rowOff>
    </xdr:to>
    <xdr:sp>
      <xdr:nvSpPr>
        <xdr:cNvPr id="2" name="Prostokąt zaokrąglony 3"/>
        <xdr:cNvSpPr/>
      </xdr:nvSpPr>
      <xdr:spPr>
        <a:xfrm>
          <a:off x="7448040" y="154466640"/>
          <a:ext cx="3556800" cy="118116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miter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 algn="ctr">
            <a:lnSpc>
              <a:spcPct val="100000"/>
            </a:lnSpc>
          </a:pPr>
          <a:r>
            <a:rPr b="1" lang="pl-PL" sz="1100" spc="-1" strike="noStrike">
              <a:solidFill>
                <a:schemeClr val="dk1"/>
              </a:solidFill>
              <a:latin typeface="Calibri"/>
            </a:rPr>
            <a:t>WYKONAWCA:</a:t>
          </a:r>
          <a:endParaRPr b="0" lang="pl-PL" sz="1100" spc="-1" strike="noStrike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P278"/>
  <sheetViews>
    <sheetView showFormulas="false" showGridLines="true" showRowColHeaders="true" showZeros="true" rightToLeft="false" tabSelected="true" showOutlineSymbols="true" defaultGridColor="true" view="normal" topLeftCell="A269" colorId="64" zoomScale="100" zoomScaleNormal="100" zoomScalePageLayoutView="100" workbookViewId="0">
      <selection pane="topLeft" activeCell="F278" activeCellId="0" sqref="F278"/>
    </sheetView>
  </sheetViews>
  <sheetFormatPr defaultColWidth="9.1484375" defaultRowHeight="34.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36"/>
    <col collapsed="false" customWidth="true" hidden="false" outlineLevel="0" max="3" min="3" style="3" width="15.14"/>
    <col collapsed="false" customWidth="true" hidden="false" outlineLevel="0" max="4" min="4" style="1" width="8.71"/>
    <col collapsed="false" customWidth="true" hidden="false" outlineLevel="0" max="5" min="5" style="4" width="10.42"/>
    <col collapsed="false" customWidth="true" hidden="false" outlineLevel="0" max="6" min="6" style="5" width="10.29"/>
    <col collapsed="false" customWidth="true" hidden="false" outlineLevel="0" max="7" min="7" style="1" width="9.86"/>
    <col collapsed="false" customWidth="true" hidden="false" outlineLevel="0" max="8" min="8" style="1" width="13.42"/>
    <col collapsed="false" customWidth="true" hidden="false" outlineLevel="0" max="9" min="9" style="1" width="10.85"/>
    <col collapsed="false" customWidth="true" hidden="false" outlineLevel="0" max="10" min="10" style="1" width="13.71"/>
    <col collapsed="false" customWidth="false" hidden="false" outlineLevel="0" max="16" min="11" style="4" width="9.14"/>
    <col collapsed="false" customWidth="false" hidden="false" outlineLevel="0" max="16384" min="17" style="1" width="9.14"/>
  </cols>
  <sheetData>
    <row r="3" customFormat="false" ht="22.5" hidden="false" customHeight="true" outlineLevel="0" collapsed="false"/>
    <row r="6" customFormat="false" ht="16.5" hidden="false" customHeight="true" outlineLevel="0" collapsed="false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</row>
    <row r="7" customFormat="false" ht="125.25" hidden="false" customHeight="true" outlineLevel="0" collapsed="false">
      <c r="A7" s="7" t="s">
        <v>1</v>
      </c>
      <c r="B7" s="8" t="s">
        <v>2</v>
      </c>
      <c r="C7" s="9" t="s">
        <v>3</v>
      </c>
      <c r="D7" s="10" t="s">
        <v>4</v>
      </c>
      <c r="E7" s="11" t="s">
        <v>5</v>
      </c>
      <c r="F7" s="12" t="s">
        <v>6</v>
      </c>
      <c r="G7" s="13" t="s">
        <v>7</v>
      </c>
      <c r="H7" s="13" t="s">
        <v>8</v>
      </c>
      <c r="I7" s="14" t="s">
        <v>9</v>
      </c>
      <c r="J7" s="14" t="s">
        <v>10</v>
      </c>
      <c r="K7" s="15" t="s">
        <v>11</v>
      </c>
      <c r="L7" s="16" t="s">
        <v>12</v>
      </c>
      <c r="M7" s="17" t="s">
        <v>13</v>
      </c>
      <c r="N7" s="18" t="s">
        <v>14</v>
      </c>
      <c r="O7" s="19" t="s">
        <v>15</v>
      </c>
      <c r="P7" s="20" t="s">
        <v>16</v>
      </c>
    </row>
    <row r="8" customFormat="false" ht="22.5" hidden="false" customHeight="true" outlineLevel="0" collapsed="false">
      <c r="A8" s="21" t="s">
        <v>17</v>
      </c>
      <c r="B8" s="21" t="s">
        <v>18</v>
      </c>
      <c r="C8" s="21"/>
      <c r="D8" s="22" t="s">
        <v>19</v>
      </c>
      <c r="E8" s="22" t="s">
        <v>20</v>
      </c>
      <c r="F8" s="23" t="s">
        <v>21</v>
      </c>
      <c r="G8" s="24" t="s">
        <v>22</v>
      </c>
      <c r="H8" s="24" t="s">
        <v>23</v>
      </c>
      <c r="I8" s="24" t="s">
        <v>24</v>
      </c>
      <c r="J8" s="25" t="s">
        <v>25</v>
      </c>
      <c r="K8" s="26" t="s">
        <v>26</v>
      </c>
      <c r="L8" s="27" t="s">
        <v>27</v>
      </c>
      <c r="M8" s="28" t="s">
        <v>28</v>
      </c>
      <c r="N8" s="29" t="s">
        <v>29</v>
      </c>
      <c r="O8" s="30" t="s">
        <v>30</v>
      </c>
      <c r="P8" s="31" t="s">
        <v>31</v>
      </c>
    </row>
    <row r="9" s="48" customFormat="true" ht="57.75" hidden="false" customHeight="true" outlineLevel="0" collapsed="false">
      <c r="A9" s="32" t="s">
        <v>17</v>
      </c>
      <c r="B9" s="33" t="s">
        <v>32</v>
      </c>
      <c r="C9" s="34"/>
      <c r="D9" s="35" t="s">
        <v>33</v>
      </c>
      <c r="E9" s="36" t="n">
        <f aca="false">SUM(K9:P9)</f>
        <v>2</v>
      </c>
      <c r="F9" s="37" t="n">
        <v>60</v>
      </c>
      <c r="G9" s="38" t="n">
        <v>0.23</v>
      </c>
      <c r="H9" s="39" t="n">
        <f aca="false">F9*E9</f>
        <v>120</v>
      </c>
      <c r="I9" s="40" t="n">
        <f aca="false">J9-H9</f>
        <v>27.6</v>
      </c>
      <c r="J9" s="41" t="n">
        <f aca="false">H9*1.23</f>
        <v>147.6</v>
      </c>
      <c r="K9" s="42"/>
      <c r="L9" s="43" t="n">
        <v>2</v>
      </c>
      <c r="M9" s="44"/>
      <c r="N9" s="45"/>
      <c r="O9" s="46"/>
      <c r="P9" s="47"/>
    </row>
    <row r="10" s="48" customFormat="true" ht="57.75" hidden="false" customHeight="true" outlineLevel="0" collapsed="false">
      <c r="A10" s="32" t="s">
        <v>18</v>
      </c>
      <c r="B10" s="33" t="s">
        <v>34</v>
      </c>
      <c r="C10" s="34"/>
      <c r="D10" s="35" t="s">
        <v>33</v>
      </c>
      <c r="E10" s="36" t="n">
        <f aca="false">SUM(K10:P10)</f>
        <v>3</v>
      </c>
      <c r="F10" s="37" t="n">
        <v>59</v>
      </c>
      <c r="G10" s="38" t="n">
        <v>0.23</v>
      </c>
      <c r="H10" s="39" t="n">
        <f aca="false">F10*E10</f>
        <v>177</v>
      </c>
      <c r="I10" s="40" t="n">
        <f aca="false">J10-H10</f>
        <v>40.71</v>
      </c>
      <c r="J10" s="41" t="n">
        <f aca="false">H10*1.23</f>
        <v>217.71</v>
      </c>
      <c r="K10" s="42"/>
      <c r="L10" s="43"/>
      <c r="M10" s="44" t="n">
        <v>3</v>
      </c>
      <c r="N10" s="45"/>
      <c r="O10" s="46"/>
      <c r="P10" s="47"/>
    </row>
    <row r="11" s="48" customFormat="true" ht="34.5" hidden="false" customHeight="true" outlineLevel="0" collapsed="false">
      <c r="A11" s="32" t="s">
        <v>19</v>
      </c>
      <c r="B11" s="49" t="s">
        <v>35</v>
      </c>
      <c r="C11" s="50"/>
      <c r="D11" s="51" t="s">
        <v>33</v>
      </c>
      <c r="E11" s="36" t="n">
        <f aca="false">SUM(K11:P11)</f>
        <v>7</v>
      </c>
      <c r="F11" s="37" t="n">
        <v>10</v>
      </c>
      <c r="G11" s="38" t="n">
        <v>0.23</v>
      </c>
      <c r="H11" s="39" t="n">
        <f aca="false">F11*E11</f>
        <v>70</v>
      </c>
      <c r="I11" s="40" t="n">
        <f aca="false">J11-H11</f>
        <v>16.1</v>
      </c>
      <c r="J11" s="41" t="n">
        <f aca="false">H11*1.23</f>
        <v>86.1</v>
      </c>
      <c r="K11" s="42"/>
      <c r="L11" s="43" t="n">
        <v>5</v>
      </c>
      <c r="M11" s="44"/>
      <c r="N11" s="45"/>
      <c r="O11" s="46" t="n">
        <v>2</v>
      </c>
      <c r="P11" s="47"/>
    </row>
    <row r="12" s="48" customFormat="true" ht="34.5" hidden="false" customHeight="true" outlineLevel="0" collapsed="false">
      <c r="A12" s="32" t="s">
        <v>20</v>
      </c>
      <c r="B12" s="33" t="s">
        <v>36</v>
      </c>
      <c r="C12" s="34" t="s">
        <v>37</v>
      </c>
      <c r="D12" s="35" t="s">
        <v>33</v>
      </c>
      <c r="E12" s="36" t="n">
        <f aca="false">SUM(K12:P12)</f>
        <v>1</v>
      </c>
      <c r="F12" s="37" t="n">
        <v>85</v>
      </c>
      <c r="G12" s="38" t="n">
        <v>0.23</v>
      </c>
      <c r="H12" s="39" t="n">
        <f aca="false">F12*E12</f>
        <v>85</v>
      </c>
      <c r="I12" s="40" t="n">
        <f aca="false">J12-H12</f>
        <v>19.55</v>
      </c>
      <c r="J12" s="41" t="n">
        <f aca="false">H12*1.23</f>
        <v>104.55</v>
      </c>
      <c r="K12" s="42"/>
      <c r="L12" s="52" t="n">
        <v>1</v>
      </c>
      <c r="M12" s="44"/>
      <c r="N12" s="45"/>
      <c r="O12" s="46"/>
      <c r="P12" s="47"/>
    </row>
    <row r="13" s="48" customFormat="true" ht="41.25" hidden="false" customHeight="true" outlineLevel="0" collapsed="false">
      <c r="A13" s="32" t="s">
        <v>21</v>
      </c>
      <c r="B13" s="33" t="s">
        <v>38</v>
      </c>
      <c r="C13" s="34"/>
      <c r="D13" s="35" t="s">
        <v>33</v>
      </c>
      <c r="E13" s="36" t="n">
        <f aca="false">SUM(K13:P13)</f>
        <v>1</v>
      </c>
      <c r="F13" s="37" t="n">
        <v>79</v>
      </c>
      <c r="G13" s="38" t="n">
        <v>0.23</v>
      </c>
      <c r="H13" s="39" t="n">
        <f aca="false">F13*E13</f>
        <v>79</v>
      </c>
      <c r="I13" s="40" t="n">
        <f aca="false">J13-H13</f>
        <v>18.17</v>
      </c>
      <c r="J13" s="41" t="n">
        <f aca="false">H13*1.23</f>
        <v>97.17</v>
      </c>
      <c r="K13" s="42"/>
      <c r="L13" s="52" t="n">
        <v>1</v>
      </c>
      <c r="M13" s="44"/>
      <c r="N13" s="45"/>
      <c r="O13" s="46"/>
      <c r="P13" s="47"/>
    </row>
    <row r="14" s="48" customFormat="true" ht="41.25" hidden="false" customHeight="true" outlineLevel="0" collapsed="false">
      <c r="A14" s="32" t="s">
        <v>22</v>
      </c>
      <c r="B14" s="33" t="s">
        <v>39</v>
      </c>
      <c r="C14" s="53" t="s">
        <v>37</v>
      </c>
      <c r="D14" s="35" t="s">
        <v>40</v>
      </c>
      <c r="E14" s="36" t="n">
        <f aca="false">SUM(K14:P14)</f>
        <v>11</v>
      </c>
      <c r="F14" s="37" t="n">
        <v>50</v>
      </c>
      <c r="G14" s="38" t="n">
        <v>0.23</v>
      </c>
      <c r="H14" s="39" t="n">
        <f aca="false">F14*E14</f>
        <v>550</v>
      </c>
      <c r="I14" s="40" t="n">
        <f aca="false">J14-H14</f>
        <v>126.5</v>
      </c>
      <c r="J14" s="41" t="n">
        <f aca="false">H14*1.23</f>
        <v>676.5</v>
      </c>
      <c r="K14" s="42" t="n">
        <v>2</v>
      </c>
      <c r="L14" s="43" t="n">
        <v>4</v>
      </c>
      <c r="M14" s="44"/>
      <c r="N14" s="45" t="n">
        <v>5</v>
      </c>
      <c r="O14" s="46"/>
      <c r="P14" s="47"/>
    </row>
    <row r="15" s="48" customFormat="true" ht="41.25" hidden="false" customHeight="true" outlineLevel="0" collapsed="false">
      <c r="A15" s="32" t="s">
        <v>23</v>
      </c>
      <c r="B15" s="33" t="s">
        <v>41</v>
      </c>
      <c r="C15" s="53" t="s">
        <v>37</v>
      </c>
      <c r="D15" s="35" t="s">
        <v>40</v>
      </c>
      <c r="E15" s="36" t="n">
        <f aca="false">SUM(K15:P15)</f>
        <v>20</v>
      </c>
      <c r="F15" s="37" t="n">
        <v>0.5</v>
      </c>
      <c r="G15" s="38" t="n">
        <v>0.23</v>
      </c>
      <c r="H15" s="39" t="n">
        <f aca="false">F15*E15</f>
        <v>10</v>
      </c>
      <c r="I15" s="40" t="n">
        <f aca="false">J15-H15</f>
        <v>2.3</v>
      </c>
      <c r="J15" s="41" t="n">
        <f aca="false">H15*1.23</f>
        <v>12.3</v>
      </c>
      <c r="K15" s="42"/>
      <c r="L15" s="43"/>
      <c r="M15" s="44"/>
      <c r="N15" s="45"/>
      <c r="O15" s="46"/>
      <c r="P15" s="47" t="n">
        <v>20</v>
      </c>
    </row>
    <row r="16" s="48" customFormat="true" ht="41.25" hidden="false" customHeight="true" outlineLevel="0" collapsed="false">
      <c r="A16" s="32" t="s">
        <v>24</v>
      </c>
      <c r="B16" s="33" t="s">
        <v>42</v>
      </c>
      <c r="C16" s="53" t="s">
        <v>37</v>
      </c>
      <c r="D16" s="35" t="s">
        <v>40</v>
      </c>
      <c r="E16" s="36" t="n">
        <f aca="false">SUM(K16:P16)</f>
        <v>20</v>
      </c>
      <c r="F16" s="37" t="n">
        <v>0.6</v>
      </c>
      <c r="G16" s="38" t="n">
        <v>0.23</v>
      </c>
      <c r="H16" s="39" t="n">
        <f aca="false">F16*E16</f>
        <v>12</v>
      </c>
      <c r="I16" s="40" t="n">
        <f aca="false">J16-H16</f>
        <v>2.76</v>
      </c>
      <c r="J16" s="41" t="n">
        <f aca="false">H16*1.23</f>
        <v>14.76</v>
      </c>
      <c r="K16" s="42"/>
      <c r="L16" s="43"/>
      <c r="M16" s="44"/>
      <c r="N16" s="45"/>
      <c r="O16" s="46"/>
      <c r="P16" s="47" t="n">
        <v>20</v>
      </c>
    </row>
    <row r="17" s="48" customFormat="true" ht="41.25" hidden="false" customHeight="true" outlineLevel="0" collapsed="false">
      <c r="A17" s="32" t="s">
        <v>25</v>
      </c>
      <c r="B17" s="33" t="s">
        <v>43</v>
      </c>
      <c r="C17" s="53" t="s">
        <v>37</v>
      </c>
      <c r="D17" s="35" t="s">
        <v>40</v>
      </c>
      <c r="E17" s="36" t="n">
        <f aca="false">SUM(K17:P17)</f>
        <v>20</v>
      </c>
      <c r="F17" s="37" t="n">
        <v>0.8</v>
      </c>
      <c r="G17" s="38" t="n">
        <v>0.23</v>
      </c>
      <c r="H17" s="39" t="n">
        <f aca="false">F17*E17</f>
        <v>16</v>
      </c>
      <c r="I17" s="40" t="n">
        <f aca="false">J17-H17</f>
        <v>3.68</v>
      </c>
      <c r="J17" s="41" t="n">
        <f aca="false">H17*1.23</f>
        <v>19.68</v>
      </c>
      <c r="K17" s="42"/>
      <c r="L17" s="43"/>
      <c r="M17" s="44"/>
      <c r="N17" s="45"/>
      <c r="O17" s="46"/>
      <c r="P17" s="47" t="n">
        <v>20</v>
      </c>
    </row>
    <row r="18" s="48" customFormat="true" ht="41.25" hidden="false" customHeight="true" outlineLevel="0" collapsed="false">
      <c r="A18" s="32" t="s">
        <v>26</v>
      </c>
      <c r="B18" s="33" t="s">
        <v>44</v>
      </c>
      <c r="C18" s="53" t="s">
        <v>37</v>
      </c>
      <c r="D18" s="35" t="s">
        <v>40</v>
      </c>
      <c r="E18" s="36" t="n">
        <f aca="false">SUM(K18:P18)</f>
        <v>20</v>
      </c>
      <c r="F18" s="37" t="n">
        <v>2</v>
      </c>
      <c r="G18" s="38" t="n">
        <v>0.23</v>
      </c>
      <c r="H18" s="39" t="n">
        <f aca="false">F18*E18</f>
        <v>40</v>
      </c>
      <c r="I18" s="40" t="n">
        <f aca="false">J18-H18</f>
        <v>9.2</v>
      </c>
      <c r="J18" s="41" t="n">
        <f aca="false">H18*1.23</f>
        <v>49.2</v>
      </c>
      <c r="K18" s="42"/>
      <c r="L18" s="43"/>
      <c r="M18" s="44"/>
      <c r="N18" s="45"/>
      <c r="O18" s="46"/>
      <c r="P18" s="47" t="n">
        <v>20</v>
      </c>
    </row>
    <row r="19" s="48" customFormat="true" ht="41.25" hidden="false" customHeight="true" outlineLevel="0" collapsed="false">
      <c r="A19" s="32" t="s">
        <v>27</v>
      </c>
      <c r="B19" s="33" t="s">
        <v>45</v>
      </c>
      <c r="C19" s="53" t="s">
        <v>37</v>
      </c>
      <c r="D19" s="35" t="s">
        <v>40</v>
      </c>
      <c r="E19" s="36" t="n">
        <f aca="false">SUM(K19:P19)</f>
        <v>20</v>
      </c>
      <c r="F19" s="37" t="n">
        <v>2.5</v>
      </c>
      <c r="G19" s="38" t="n">
        <v>0.23</v>
      </c>
      <c r="H19" s="39" t="n">
        <f aca="false">F19*E19</f>
        <v>50</v>
      </c>
      <c r="I19" s="40" t="n">
        <f aca="false">J19-H19</f>
        <v>11.5</v>
      </c>
      <c r="J19" s="41" t="n">
        <f aca="false">H19*1.23</f>
        <v>61.5</v>
      </c>
      <c r="K19" s="42"/>
      <c r="L19" s="43"/>
      <c r="M19" s="44"/>
      <c r="N19" s="45"/>
      <c r="O19" s="46"/>
      <c r="P19" s="47" t="n">
        <v>20</v>
      </c>
    </row>
    <row r="20" s="48" customFormat="true" ht="41.25" hidden="false" customHeight="true" outlineLevel="0" collapsed="false">
      <c r="A20" s="32" t="s">
        <v>28</v>
      </c>
      <c r="B20" s="33" t="s">
        <v>46</v>
      </c>
      <c r="C20" s="53" t="s">
        <v>37</v>
      </c>
      <c r="D20" s="35" t="s">
        <v>40</v>
      </c>
      <c r="E20" s="36" t="n">
        <f aca="false">SUM(K20:P20)</f>
        <v>20</v>
      </c>
      <c r="F20" s="37" t="n">
        <v>5.1</v>
      </c>
      <c r="G20" s="38" t="n">
        <v>0.23</v>
      </c>
      <c r="H20" s="39" t="n">
        <f aca="false">F20*E20</f>
        <v>102</v>
      </c>
      <c r="I20" s="40" t="n">
        <f aca="false">J20-H20</f>
        <v>23.46</v>
      </c>
      <c r="J20" s="41" t="n">
        <f aca="false">H20*1.23</f>
        <v>125.46</v>
      </c>
      <c r="K20" s="42"/>
      <c r="L20" s="43"/>
      <c r="M20" s="44"/>
      <c r="N20" s="45"/>
      <c r="O20" s="46"/>
      <c r="P20" s="47" t="n">
        <v>20</v>
      </c>
    </row>
    <row r="21" s="48" customFormat="true" ht="34.5" hidden="false" customHeight="true" outlineLevel="0" collapsed="false">
      <c r="A21" s="32" t="s">
        <v>29</v>
      </c>
      <c r="B21" s="33" t="s">
        <v>47</v>
      </c>
      <c r="C21" s="34"/>
      <c r="D21" s="36" t="s">
        <v>40</v>
      </c>
      <c r="E21" s="36" t="n">
        <f aca="false">SUM(K21:P21)</f>
        <v>100</v>
      </c>
      <c r="F21" s="37" t="n">
        <v>27</v>
      </c>
      <c r="G21" s="38" t="n">
        <v>0.23</v>
      </c>
      <c r="H21" s="39" t="n">
        <f aca="false">F21*E21</f>
        <v>2700</v>
      </c>
      <c r="I21" s="40" t="n">
        <f aca="false">J21-H21</f>
        <v>621</v>
      </c>
      <c r="J21" s="41" t="n">
        <f aca="false">H21*1.23</f>
        <v>3321</v>
      </c>
      <c r="K21" s="42" t="n">
        <v>100</v>
      </c>
      <c r="L21" s="43"/>
      <c r="M21" s="44"/>
      <c r="N21" s="45"/>
      <c r="O21" s="46"/>
      <c r="P21" s="47"/>
    </row>
    <row r="22" s="55" customFormat="true" ht="34.5" hidden="false" customHeight="true" outlineLevel="0" collapsed="false">
      <c r="A22" s="32" t="s">
        <v>30</v>
      </c>
      <c r="B22" s="33" t="s">
        <v>48</v>
      </c>
      <c r="C22" s="34" t="s">
        <v>37</v>
      </c>
      <c r="D22" s="35" t="s">
        <v>33</v>
      </c>
      <c r="E22" s="36" t="n">
        <f aca="false">SUM(K22:P22)</f>
        <v>3</v>
      </c>
      <c r="F22" s="54" t="n">
        <v>60</v>
      </c>
      <c r="G22" s="38" t="n">
        <v>0.23</v>
      </c>
      <c r="H22" s="39" t="n">
        <f aca="false">F22*E22</f>
        <v>180</v>
      </c>
      <c r="I22" s="40" t="n">
        <f aca="false">J22-H22</f>
        <v>41.4</v>
      </c>
      <c r="J22" s="41" t="n">
        <f aca="false">H22*1.23</f>
        <v>221.4</v>
      </c>
      <c r="K22" s="42" t="n">
        <v>3</v>
      </c>
      <c r="L22" s="43"/>
      <c r="M22" s="44"/>
      <c r="N22" s="45"/>
      <c r="O22" s="46"/>
      <c r="P22" s="47"/>
    </row>
    <row r="23" s="55" customFormat="true" ht="34.5" hidden="false" customHeight="true" outlineLevel="0" collapsed="false">
      <c r="A23" s="32" t="s">
        <v>31</v>
      </c>
      <c r="B23" s="33" t="s">
        <v>49</v>
      </c>
      <c r="C23" s="34"/>
      <c r="D23" s="35" t="s">
        <v>33</v>
      </c>
      <c r="E23" s="36" t="n">
        <f aca="false">SUM(K23:P23)</f>
        <v>3</v>
      </c>
      <c r="F23" s="37" t="n">
        <v>165</v>
      </c>
      <c r="G23" s="38" t="n">
        <v>0.23</v>
      </c>
      <c r="H23" s="39" t="n">
        <f aca="false">F23*E23</f>
        <v>495</v>
      </c>
      <c r="I23" s="40" t="n">
        <f aca="false">J23-H23</f>
        <v>113.85</v>
      </c>
      <c r="J23" s="41" t="n">
        <f aca="false">H23*1.23</f>
        <v>608.85</v>
      </c>
      <c r="K23" s="42" t="n">
        <v>3</v>
      </c>
      <c r="L23" s="43"/>
      <c r="M23" s="44"/>
      <c r="N23" s="45"/>
      <c r="O23" s="46"/>
      <c r="P23" s="47"/>
    </row>
    <row r="24" s="48" customFormat="true" ht="34.5" hidden="false" customHeight="true" outlineLevel="0" collapsed="false">
      <c r="A24" s="32" t="s">
        <v>50</v>
      </c>
      <c r="B24" s="33" t="s">
        <v>51</v>
      </c>
      <c r="C24" s="34" t="s">
        <v>37</v>
      </c>
      <c r="D24" s="35" t="s">
        <v>33</v>
      </c>
      <c r="E24" s="36" t="n">
        <f aca="false">SUM(K24:P24)</f>
        <v>3</v>
      </c>
      <c r="F24" s="37" t="n">
        <v>75</v>
      </c>
      <c r="G24" s="38" t="n">
        <v>0.23</v>
      </c>
      <c r="H24" s="39" t="n">
        <f aca="false">F24*E24</f>
        <v>225</v>
      </c>
      <c r="I24" s="40" t="n">
        <f aca="false">J24-H24</f>
        <v>51.75</v>
      </c>
      <c r="J24" s="41" t="n">
        <f aca="false">H24*1.23</f>
        <v>276.75</v>
      </c>
      <c r="K24" s="42"/>
      <c r="L24" s="43" t="n">
        <v>3</v>
      </c>
      <c r="M24" s="44"/>
      <c r="N24" s="45"/>
      <c r="O24" s="46"/>
      <c r="P24" s="47"/>
    </row>
    <row r="25" s="48" customFormat="true" ht="34.5" hidden="false" customHeight="true" outlineLevel="0" collapsed="false">
      <c r="A25" s="32" t="s">
        <v>52</v>
      </c>
      <c r="B25" s="56" t="s">
        <v>53</v>
      </c>
      <c r="C25" s="53" t="s">
        <v>37</v>
      </c>
      <c r="D25" s="35" t="s">
        <v>33</v>
      </c>
      <c r="E25" s="36" t="n">
        <f aca="false">SUM(K25:P25)</f>
        <v>1</v>
      </c>
      <c r="F25" s="37" t="n">
        <v>21</v>
      </c>
      <c r="G25" s="38" t="n">
        <v>0.23</v>
      </c>
      <c r="H25" s="39" t="n">
        <f aca="false">F25*E25</f>
        <v>21</v>
      </c>
      <c r="I25" s="40" t="n">
        <f aca="false">J25-H25</f>
        <v>4.83</v>
      </c>
      <c r="J25" s="41" t="n">
        <f aca="false">H25*1.23</f>
        <v>25.83</v>
      </c>
      <c r="K25" s="42"/>
      <c r="L25" s="43" t="n">
        <v>1</v>
      </c>
      <c r="M25" s="44"/>
      <c r="N25" s="45"/>
      <c r="O25" s="46"/>
      <c r="P25" s="47"/>
    </row>
    <row r="26" s="48" customFormat="true" ht="34.5" hidden="false" customHeight="true" outlineLevel="0" collapsed="false">
      <c r="A26" s="32" t="s">
        <v>54</v>
      </c>
      <c r="B26" s="33" t="s">
        <v>55</v>
      </c>
      <c r="C26" s="34" t="s">
        <v>37</v>
      </c>
      <c r="D26" s="35" t="s">
        <v>33</v>
      </c>
      <c r="E26" s="36" t="n">
        <f aca="false">SUM(K26:P26)</f>
        <v>5</v>
      </c>
      <c r="F26" s="37" t="n">
        <v>4</v>
      </c>
      <c r="G26" s="38" t="n">
        <v>0.23</v>
      </c>
      <c r="H26" s="39" t="n">
        <f aca="false">F26*E26</f>
        <v>20</v>
      </c>
      <c r="I26" s="40" t="n">
        <f aca="false">J26-H26</f>
        <v>4.6</v>
      </c>
      <c r="J26" s="41" t="n">
        <f aca="false">H26*1.23</f>
        <v>24.6</v>
      </c>
      <c r="K26" s="42"/>
      <c r="L26" s="43" t="n">
        <v>5</v>
      </c>
      <c r="M26" s="44"/>
      <c r="N26" s="45"/>
      <c r="O26" s="46"/>
      <c r="P26" s="47"/>
    </row>
    <row r="27" s="48" customFormat="true" ht="41.25" hidden="false" customHeight="true" outlineLevel="0" collapsed="false">
      <c r="A27" s="32" t="s">
        <v>56</v>
      </c>
      <c r="B27" s="33" t="s">
        <v>57</v>
      </c>
      <c r="C27" s="53" t="s">
        <v>37</v>
      </c>
      <c r="D27" s="35" t="s">
        <v>33</v>
      </c>
      <c r="E27" s="36" t="n">
        <f aca="false">SUM(K27:P27)</f>
        <v>4</v>
      </c>
      <c r="F27" s="54" t="n">
        <v>70</v>
      </c>
      <c r="G27" s="38" t="n">
        <v>0.23</v>
      </c>
      <c r="H27" s="39" t="n">
        <f aca="false">F27*E27</f>
        <v>280</v>
      </c>
      <c r="I27" s="40" t="n">
        <f aca="false">J27-H27</f>
        <v>64.4</v>
      </c>
      <c r="J27" s="41" t="n">
        <f aca="false">H27*1.23</f>
        <v>344.4</v>
      </c>
      <c r="K27" s="42"/>
      <c r="L27" s="43" t="n">
        <v>4</v>
      </c>
      <c r="M27" s="44"/>
      <c r="N27" s="45"/>
      <c r="O27" s="46"/>
      <c r="P27" s="47"/>
    </row>
    <row r="28" s="48" customFormat="true" ht="41.25" hidden="false" customHeight="true" outlineLevel="0" collapsed="false">
      <c r="A28" s="32" t="s">
        <v>58</v>
      </c>
      <c r="B28" s="33" t="s">
        <v>59</v>
      </c>
      <c r="C28" s="53" t="s">
        <v>37</v>
      </c>
      <c r="D28" s="35" t="s">
        <v>33</v>
      </c>
      <c r="E28" s="36" t="n">
        <f aca="false">SUM(K28:P28)</f>
        <v>4</v>
      </c>
      <c r="F28" s="37" t="n">
        <v>18</v>
      </c>
      <c r="G28" s="38" t="n">
        <v>0.23</v>
      </c>
      <c r="H28" s="39" t="n">
        <f aca="false">F28*E28</f>
        <v>72</v>
      </c>
      <c r="I28" s="40" t="n">
        <f aca="false">J28-H28</f>
        <v>16.56</v>
      </c>
      <c r="J28" s="41" t="n">
        <f aca="false">H28*1.23</f>
        <v>88.56</v>
      </c>
      <c r="K28" s="42"/>
      <c r="L28" s="43" t="n">
        <v>4</v>
      </c>
      <c r="M28" s="44"/>
      <c r="N28" s="45"/>
      <c r="O28" s="46"/>
      <c r="P28" s="47"/>
    </row>
    <row r="29" s="48" customFormat="true" ht="41.25" hidden="false" customHeight="true" outlineLevel="0" collapsed="false">
      <c r="A29" s="32" t="s">
        <v>60</v>
      </c>
      <c r="B29" s="57" t="s">
        <v>61</v>
      </c>
      <c r="C29" s="53" t="s">
        <v>37</v>
      </c>
      <c r="D29" s="35" t="s">
        <v>33</v>
      </c>
      <c r="E29" s="36" t="n">
        <f aca="false">SUM(K29:P29)</f>
        <v>25</v>
      </c>
      <c r="F29" s="37" t="n">
        <v>13</v>
      </c>
      <c r="G29" s="38" t="n">
        <v>0.23</v>
      </c>
      <c r="H29" s="39" t="n">
        <f aca="false">F29*E29</f>
        <v>325</v>
      </c>
      <c r="I29" s="40" t="n">
        <f aca="false">J29-H29</f>
        <v>74.75</v>
      </c>
      <c r="J29" s="41" t="n">
        <f aca="false">H29*1.23</f>
        <v>399.75</v>
      </c>
      <c r="K29" s="42" t="n">
        <v>20</v>
      </c>
      <c r="L29" s="43" t="n">
        <v>5</v>
      </c>
      <c r="M29" s="44"/>
      <c r="N29" s="45"/>
      <c r="O29" s="46"/>
      <c r="P29" s="47"/>
    </row>
    <row r="30" s="48" customFormat="true" ht="34.5" hidden="false" customHeight="true" outlineLevel="0" collapsed="false">
      <c r="A30" s="32" t="s">
        <v>62</v>
      </c>
      <c r="B30" s="56" t="s">
        <v>63</v>
      </c>
      <c r="C30" s="53" t="s">
        <v>37</v>
      </c>
      <c r="D30" s="35" t="s">
        <v>33</v>
      </c>
      <c r="E30" s="36" t="n">
        <f aca="false">SUM(K30:P30)</f>
        <v>50</v>
      </c>
      <c r="F30" s="37" t="n">
        <v>18</v>
      </c>
      <c r="G30" s="38" t="n">
        <v>0.23</v>
      </c>
      <c r="H30" s="39" t="n">
        <f aca="false">F30*E30</f>
        <v>900</v>
      </c>
      <c r="I30" s="40" t="n">
        <f aca="false">J30-H30</f>
        <v>207</v>
      </c>
      <c r="J30" s="41" t="n">
        <f aca="false">H30*1.23</f>
        <v>1107</v>
      </c>
      <c r="K30" s="42" t="n">
        <v>10</v>
      </c>
      <c r="L30" s="43" t="n">
        <v>10</v>
      </c>
      <c r="M30" s="44"/>
      <c r="N30" s="45" t="n">
        <v>30</v>
      </c>
      <c r="O30" s="46"/>
      <c r="P30" s="47"/>
    </row>
    <row r="31" s="48" customFormat="true" ht="34.5" hidden="false" customHeight="true" outlineLevel="0" collapsed="false">
      <c r="A31" s="32" t="s">
        <v>64</v>
      </c>
      <c r="B31" s="57" t="s">
        <v>65</v>
      </c>
      <c r="C31" s="58" t="s">
        <v>37</v>
      </c>
      <c r="D31" s="59" t="s">
        <v>33</v>
      </c>
      <c r="E31" s="36" t="n">
        <f aca="false">SUM(K31:P31)</f>
        <v>20</v>
      </c>
      <c r="F31" s="37" t="n">
        <v>13</v>
      </c>
      <c r="G31" s="38" t="n">
        <v>0.23</v>
      </c>
      <c r="H31" s="39" t="n">
        <f aca="false">F31*E31</f>
        <v>260</v>
      </c>
      <c r="I31" s="40" t="n">
        <f aca="false">J31-H31</f>
        <v>59.8</v>
      </c>
      <c r="J31" s="41" t="n">
        <f aca="false">H31*1.23</f>
        <v>319.8</v>
      </c>
      <c r="K31" s="42"/>
      <c r="L31" s="43" t="n">
        <v>15</v>
      </c>
      <c r="M31" s="44"/>
      <c r="N31" s="45"/>
      <c r="O31" s="46" t="n">
        <v>5</v>
      </c>
      <c r="P31" s="47"/>
    </row>
    <row r="32" s="48" customFormat="true" ht="41.25" hidden="false" customHeight="true" outlineLevel="0" collapsed="false">
      <c r="A32" s="32" t="s">
        <v>66</v>
      </c>
      <c r="B32" s="60" t="s">
        <v>67</v>
      </c>
      <c r="C32" s="53" t="s">
        <v>37</v>
      </c>
      <c r="D32" s="35" t="s">
        <v>33</v>
      </c>
      <c r="E32" s="36" t="n">
        <f aca="false">SUM(K32:P32)</f>
        <v>20</v>
      </c>
      <c r="F32" s="37" t="n">
        <v>33</v>
      </c>
      <c r="G32" s="38" t="n">
        <v>0.23</v>
      </c>
      <c r="H32" s="39" t="n">
        <f aca="false">F32*E32</f>
        <v>660</v>
      </c>
      <c r="I32" s="40" t="n">
        <f aca="false">J32-H32</f>
        <v>151.8</v>
      </c>
      <c r="J32" s="41" t="n">
        <f aca="false">H32*1.23</f>
        <v>811.8</v>
      </c>
      <c r="K32" s="42"/>
      <c r="L32" s="43" t="n">
        <v>20</v>
      </c>
      <c r="M32" s="44"/>
      <c r="N32" s="45"/>
      <c r="O32" s="46"/>
      <c r="P32" s="47"/>
    </row>
    <row r="33" s="48" customFormat="true" ht="41.25" hidden="false" customHeight="true" outlineLevel="0" collapsed="false">
      <c r="A33" s="32" t="s">
        <v>68</v>
      </c>
      <c r="B33" s="33" t="s">
        <v>69</v>
      </c>
      <c r="C33" s="34"/>
      <c r="D33" s="35" t="s">
        <v>33</v>
      </c>
      <c r="E33" s="36" t="n">
        <f aca="false">SUM(K33:P33)</f>
        <v>10</v>
      </c>
      <c r="F33" s="37" t="n">
        <v>13</v>
      </c>
      <c r="G33" s="38" t="n">
        <v>0.23</v>
      </c>
      <c r="H33" s="39" t="n">
        <f aca="false">F33*E33</f>
        <v>130</v>
      </c>
      <c r="I33" s="40" t="n">
        <f aca="false">J33-H33</f>
        <v>29.9</v>
      </c>
      <c r="J33" s="41" t="n">
        <f aca="false">H33*1.23</f>
        <v>159.9</v>
      </c>
      <c r="K33" s="42"/>
      <c r="L33" s="43" t="n">
        <v>10</v>
      </c>
      <c r="M33" s="44"/>
      <c r="N33" s="45"/>
      <c r="O33" s="46"/>
      <c r="P33" s="47"/>
    </row>
    <row r="34" s="48" customFormat="true" ht="37.5" hidden="false" customHeight="true" outlineLevel="0" collapsed="false">
      <c r="A34" s="32" t="s">
        <v>70</v>
      </c>
      <c r="B34" s="33" t="s">
        <v>71</v>
      </c>
      <c r="C34" s="34"/>
      <c r="D34" s="61" t="s">
        <v>33</v>
      </c>
      <c r="E34" s="36" t="n">
        <f aca="false">SUM(K34:P34)</f>
        <v>10</v>
      </c>
      <c r="F34" s="37" t="n">
        <v>15</v>
      </c>
      <c r="G34" s="38" t="n">
        <v>0.23</v>
      </c>
      <c r="H34" s="39" t="n">
        <f aca="false">F34*E34</f>
        <v>150</v>
      </c>
      <c r="I34" s="40" t="n">
        <f aca="false">J34-H34</f>
        <v>34.5</v>
      </c>
      <c r="J34" s="41" t="n">
        <f aca="false">H34*1.23</f>
        <v>184.5</v>
      </c>
      <c r="K34" s="42"/>
      <c r="L34" s="43" t="n">
        <v>10</v>
      </c>
      <c r="M34" s="44"/>
      <c r="N34" s="45"/>
      <c r="O34" s="46"/>
      <c r="P34" s="47"/>
    </row>
    <row r="35" s="48" customFormat="true" ht="34.5" hidden="false" customHeight="true" outlineLevel="0" collapsed="false">
      <c r="A35" s="32" t="s">
        <v>72</v>
      </c>
      <c r="B35" s="33" t="s">
        <v>73</v>
      </c>
      <c r="C35" s="34" t="s">
        <v>37</v>
      </c>
      <c r="D35" s="35" t="s">
        <v>33</v>
      </c>
      <c r="E35" s="36" t="n">
        <f aca="false">SUM(K35:P35)</f>
        <v>5</v>
      </c>
      <c r="F35" s="37" t="n">
        <v>19</v>
      </c>
      <c r="G35" s="38" t="n">
        <v>0.23</v>
      </c>
      <c r="H35" s="39" t="n">
        <f aca="false">F35*E35</f>
        <v>95</v>
      </c>
      <c r="I35" s="40" t="n">
        <f aca="false">J35-H35</f>
        <v>21.85</v>
      </c>
      <c r="J35" s="41" t="n">
        <f aca="false">H35*1.23</f>
        <v>116.85</v>
      </c>
      <c r="K35" s="42"/>
      <c r="L35" s="43" t="n">
        <v>5</v>
      </c>
      <c r="M35" s="44"/>
      <c r="N35" s="45"/>
      <c r="O35" s="46"/>
      <c r="P35" s="47"/>
    </row>
    <row r="36" s="67" customFormat="true" ht="34.5" hidden="false" customHeight="true" outlineLevel="0" collapsed="false">
      <c r="A36" s="32" t="s">
        <v>74</v>
      </c>
      <c r="B36" s="33" t="s">
        <v>75</v>
      </c>
      <c r="C36" s="34" t="s">
        <v>37</v>
      </c>
      <c r="D36" s="36" t="s">
        <v>33</v>
      </c>
      <c r="E36" s="36" t="n">
        <f aca="false">SUM(K36:P36)</f>
        <v>10</v>
      </c>
      <c r="F36" s="37" t="n">
        <v>14</v>
      </c>
      <c r="G36" s="62" t="n">
        <v>0.23</v>
      </c>
      <c r="H36" s="39" t="n">
        <f aca="false">F36*E36</f>
        <v>140</v>
      </c>
      <c r="I36" s="40" t="n">
        <f aca="false">J36-H36</f>
        <v>32.2</v>
      </c>
      <c r="J36" s="41" t="n">
        <f aca="false">H36*1.23</f>
        <v>172.2</v>
      </c>
      <c r="K36" s="63"/>
      <c r="L36" s="52" t="n">
        <v>10</v>
      </c>
      <c r="M36" s="44"/>
      <c r="N36" s="64"/>
      <c r="O36" s="65"/>
      <c r="P36" s="66"/>
    </row>
    <row r="37" s="67" customFormat="true" ht="34.5" hidden="false" customHeight="true" outlineLevel="0" collapsed="false">
      <c r="A37" s="32" t="s">
        <v>76</v>
      </c>
      <c r="B37" s="33" t="s">
        <v>77</v>
      </c>
      <c r="C37" s="34" t="s">
        <v>37</v>
      </c>
      <c r="D37" s="36" t="s">
        <v>33</v>
      </c>
      <c r="E37" s="36" t="n">
        <f aca="false">SUM(K37:P37)</f>
        <v>10</v>
      </c>
      <c r="F37" s="37" t="n">
        <v>8.5</v>
      </c>
      <c r="G37" s="62" t="n">
        <v>0.23</v>
      </c>
      <c r="H37" s="39" t="n">
        <f aca="false">F37*E37</f>
        <v>85</v>
      </c>
      <c r="I37" s="40" t="n">
        <f aca="false">J37-H37</f>
        <v>19.55</v>
      </c>
      <c r="J37" s="41" t="n">
        <f aca="false">H37*1.23</f>
        <v>104.55</v>
      </c>
      <c r="K37" s="63"/>
      <c r="L37" s="52" t="n">
        <v>10</v>
      </c>
      <c r="M37" s="44"/>
      <c r="N37" s="64"/>
      <c r="O37" s="65"/>
      <c r="P37" s="66"/>
    </row>
    <row r="38" s="48" customFormat="true" ht="30" hidden="false" customHeight="true" outlineLevel="0" collapsed="false">
      <c r="A38" s="32" t="s">
        <v>78</v>
      </c>
      <c r="B38" s="57" t="s">
        <v>79</v>
      </c>
      <c r="C38" s="58"/>
      <c r="D38" s="59" t="s">
        <v>33</v>
      </c>
      <c r="E38" s="36" t="n">
        <f aca="false">SUM(K38:P38)</f>
        <v>10</v>
      </c>
      <c r="F38" s="37" t="n">
        <v>169</v>
      </c>
      <c r="G38" s="38" t="n">
        <v>0.23</v>
      </c>
      <c r="H38" s="39" t="n">
        <f aca="false">F38*E38</f>
        <v>1690</v>
      </c>
      <c r="I38" s="40" t="n">
        <f aca="false">J38-H38</f>
        <v>388.7</v>
      </c>
      <c r="J38" s="41" t="n">
        <f aca="false">H38*1.23</f>
        <v>2078.7</v>
      </c>
      <c r="K38" s="42" t="n">
        <v>10</v>
      </c>
      <c r="L38" s="43"/>
      <c r="M38" s="44"/>
      <c r="N38" s="45"/>
      <c r="O38" s="46"/>
      <c r="P38" s="47"/>
    </row>
    <row r="39" s="48" customFormat="true" ht="39" hidden="false" customHeight="true" outlineLevel="0" collapsed="false">
      <c r="A39" s="32" t="s">
        <v>80</v>
      </c>
      <c r="B39" s="57" t="s">
        <v>81</v>
      </c>
      <c r="C39" s="58"/>
      <c r="D39" s="59" t="s">
        <v>33</v>
      </c>
      <c r="E39" s="36" t="n">
        <f aca="false">SUM(K39:P39)</f>
        <v>20</v>
      </c>
      <c r="F39" s="37" t="n">
        <v>99</v>
      </c>
      <c r="G39" s="38" t="n">
        <v>0.23</v>
      </c>
      <c r="H39" s="39" t="n">
        <f aca="false">F39*E39</f>
        <v>1980</v>
      </c>
      <c r="I39" s="40" t="n">
        <f aca="false">J39-H39</f>
        <v>455.4</v>
      </c>
      <c r="J39" s="41" t="n">
        <f aca="false">H39*1.23</f>
        <v>2435.4</v>
      </c>
      <c r="K39" s="42" t="n">
        <v>20</v>
      </c>
      <c r="L39" s="43"/>
      <c r="M39" s="44"/>
      <c r="N39" s="45"/>
      <c r="O39" s="46"/>
      <c r="P39" s="47"/>
    </row>
    <row r="40" s="48" customFormat="true" ht="40.5" hidden="false" customHeight="true" outlineLevel="0" collapsed="false">
      <c r="A40" s="32" t="s">
        <v>82</v>
      </c>
      <c r="B40" s="57" t="s">
        <v>83</v>
      </c>
      <c r="C40" s="58"/>
      <c r="D40" s="59" t="s">
        <v>33</v>
      </c>
      <c r="E40" s="36" t="n">
        <f aca="false">SUM(K40:P40)</f>
        <v>20</v>
      </c>
      <c r="F40" s="37" t="n">
        <v>159</v>
      </c>
      <c r="G40" s="38" t="n">
        <v>0.23</v>
      </c>
      <c r="H40" s="39" t="n">
        <f aca="false">F40*E40</f>
        <v>3180</v>
      </c>
      <c r="I40" s="40" t="n">
        <f aca="false">J40-H40</f>
        <v>731.4</v>
      </c>
      <c r="J40" s="41" t="n">
        <f aca="false">H40*1.23</f>
        <v>3911.4</v>
      </c>
      <c r="K40" s="42" t="n">
        <v>20</v>
      </c>
      <c r="L40" s="43"/>
      <c r="M40" s="44"/>
      <c r="N40" s="45"/>
      <c r="O40" s="46"/>
      <c r="P40" s="47"/>
    </row>
    <row r="41" s="48" customFormat="true" ht="38.25" hidden="false" customHeight="true" outlineLevel="0" collapsed="false">
      <c r="A41" s="32" t="s">
        <v>84</v>
      </c>
      <c r="B41" s="57" t="s">
        <v>85</v>
      </c>
      <c r="C41" s="58" t="s">
        <v>37</v>
      </c>
      <c r="D41" s="59" t="s">
        <v>33</v>
      </c>
      <c r="E41" s="36" t="n">
        <f aca="false">SUM(K41:P41)</f>
        <v>1</v>
      </c>
      <c r="F41" s="37" t="n">
        <v>3800</v>
      </c>
      <c r="G41" s="38" t="n">
        <v>0.23</v>
      </c>
      <c r="H41" s="39" t="n">
        <f aca="false">F41*E41</f>
        <v>3800</v>
      </c>
      <c r="I41" s="40" t="n">
        <f aca="false">J41-H41</f>
        <v>874</v>
      </c>
      <c r="J41" s="41" t="n">
        <f aca="false">H41*1.23</f>
        <v>4674</v>
      </c>
      <c r="K41" s="42"/>
      <c r="L41" s="43"/>
      <c r="M41" s="44"/>
      <c r="N41" s="45"/>
      <c r="O41" s="46"/>
      <c r="P41" s="47" t="n">
        <v>1</v>
      </c>
    </row>
    <row r="42" s="48" customFormat="true" ht="41.25" hidden="false" customHeight="true" outlineLevel="0" collapsed="false">
      <c r="A42" s="32" t="s">
        <v>86</v>
      </c>
      <c r="B42" s="33" t="s">
        <v>87</v>
      </c>
      <c r="C42" s="50"/>
      <c r="D42" s="51" t="s">
        <v>33</v>
      </c>
      <c r="E42" s="36" t="n">
        <f aca="false">SUM(K42:P42)</f>
        <v>10</v>
      </c>
      <c r="F42" s="37" t="n">
        <v>315</v>
      </c>
      <c r="G42" s="38" t="n">
        <v>0.23</v>
      </c>
      <c r="H42" s="39" t="n">
        <f aca="false">F42*E42</f>
        <v>3150</v>
      </c>
      <c r="I42" s="40" t="n">
        <f aca="false">J42-H42</f>
        <v>724.5</v>
      </c>
      <c r="J42" s="41" t="n">
        <f aca="false">H42*1.23</f>
        <v>3874.5</v>
      </c>
      <c r="K42" s="42" t="n">
        <v>10</v>
      </c>
      <c r="L42" s="43"/>
      <c r="M42" s="44"/>
      <c r="N42" s="45"/>
      <c r="O42" s="46"/>
      <c r="P42" s="47"/>
    </row>
    <row r="43" s="48" customFormat="true" ht="58.5" hidden="false" customHeight="true" outlineLevel="0" collapsed="false">
      <c r="A43" s="32" t="s">
        <v>88</v>
      </c>
      <c r="B43" s="56" t="s">
        <v>89</v>
      </c>
      <c r="C43" s="53"/>
      <c r="D43" s="59" t="s">
        <v>33</v>
      </c>
      <c r="E43" s="36" t="n">
        <f aca="false">SUM(K43:P43)</f>
        <v>4</v>
      </c>
      <c r="F43" s="37" t="n">
        <v>180</v>
      </c>
      <c r="G43" s="38" t="n">
        <v>0.23</v>
      </c>
      <c r="H43" s="39" t="n">
        <f aca="false">F43*E43</f>
        <v>720</v>
      </c>
      <c r="I43" s="40" t="n">
        <f aca="false">J43-H43</f>
        <v>165.6</v>
      </c>
      <c r="J43" s="41" t="n">
        <f aca="false">H43*1.23</f>
        <v>885.6</v>
      </c>
      <c r="K43" s="42"/>
      <c r="L43" s="43" t="n">
        <v>2</v>
      </c>
      <c r="M43" s="44"/>
      <c r="N43" s="45"/>
      <c r="O43" s="46"/>
      <c r="P43" s="47" t="n">
        <v>2</v>
      </c>
    </row>
    <row r="44" s="48" customFormat="true" ht="96.75" hidden="false" customHeight="true" outlineLevel="0" collapsed="false">
      <c r="A44" s="32" t="s">
        <v>90</v>
      </c>
      <c r="B44" s="56" t="s">
        <v>91</v>
      </c>
      <c r="C44" s="53" t="s">
        <v>37</v>
      </c>
      <c r="D44" s="59" t="s">
        <v>33</v>
      </c>
      <c r="E44" s="36" t="n">
        <f aca="false">SUM(K44:P44)</f>
        <v>3</v>
      </c>
      <c r="F44" s="37" t="n">
        <v>275</v>
      </c>
      <c r="G44" s="38" t="n">
        <v>0.23</v>
      </c>
      <c r="H44" s="39" t="n">
        <f aca="false">F44*E44</f>
        <v>825</v>
      </c>
      <c r="I44" s="40" t="n">
        <f aca="false">J44-H44</f>
        <v>189.75</v>
      </c>
      <c r="J44" s="41" t="n">
        <f aca="false">H44*1.23</f>
        <v>1014.75</v>
      </c>
      <c r="K44" s="42"/>
      <c r="L44" s="43"/>
      <c r="M44" s="44"/>
      <c r="N44" s="45"/>
      <c r="O44" s="46"/>
      <c r="P44" s="47" t="n">
        <v>3</v>
      </c>
    </row>
    <row r="45" s="48" customFormat="true" ht="88.5" hidden="false" customHeight="true" outlineLevel="0" collapsed="false">
      <c r="A45" s="32" t="s">
        <v>92</v>
      </c>
      <c r="B45" s="33" t="s">
        <v>93</v>
      </c>
      <c r="C45" s="53" t="s">
        <v>37</v>
      </c>
      <c r="D45" s="59" t="s">
        <v>33</v>
      </c>
      <c r="E45" s="36" t="n">
        <f aca="false">SUM(K45:P45)</f>
        <v>2</v>
      </c>
      <c r="F45" s="37" t="n">
        <v>90</v>
      </c>
      <c r="G45" s="38" t="n">
        <v>0.23</v>
      </c>
      <c r="H45" s="39" t="n">
        <f aca="false">F45*E45</f>
        <v>180</v>
      </c>
      <c r="I45" s="40" t="n">
        <f aca="false">J45-H45</f>
        <v>41.4</v>
      </c>
      <c r="J45" s="41" t="n">
        <f aca="false">H45*1.23</f>
        <v>221.4</v>
      </c>
      <c r="K45" s="42"/>
      <c r="L45" s="43"/>
      <c r="M45" s="44"/>
      <c r="N45" s="45"/>
      <c r="O45" s="46"/>
      <c r="P45" s="47" t="n">
        <v>2</v>
      </c>
    </row>
    <row r="46" s="48" customFormat="true" ht="46.5" hidden="false" customHeight="true" outlineLevel="0" collapsed="false">
      <c r="A46" s="32" t="s">
        <v>94</v>
      </c>
      <c r="B46" s="33" t="s">
        <v>95</v>
      </c>
      <c r="C46" s="34"/>
      <c r="D46" s="61" t="s">
        <v>33</v>
      </c>
      <c r="E46" s="36" t="n">
        <f aca="false">SUM(K46:P46)</f>
        <v>9</v>
      </c>
      <c r="F46" s="37" t="n">
        <v>65</v>
      </c>
      <c r="G46" s="38" t="n">
        <v>0.23</v>
      </c>
      <c r="H46" s="39" t="n">
        <f aca="false">F46*E46</f>
        <v>585</v>
      </c>
      <c r="I46" s="40" t="n">
        <f aca="false">J46-H46</f>
        <v>134.55</v>
      </c>
      <c r="J46" s="41" t="n">
        <f aca="false">H46*1.23</f>
        <v>719.55</v>
      </c>
      <c r="K46" s="42" t="n">
        <v>5</v>
      </c>
      <c r="L46" s="43"/>
      <c r="M46" s="44"/>
      <c r="N46" s="45"/>
      <c r="O46" s="46" t="n">
        <v>4</v>
      </c>
      <c r="P46" s="47"/>
    </row>
    <row r="47" s="48" customFormat="true" ht="63.75" hidden="false" customHeight="true" outlineLevel="0" collapsed="false">
      <c r="A47" s="32" t="s">
        <v>96</v>
      </c>
      <c r="B47" s="56" t="s">
        <v>97</v>
      </c>
      <c r="C47" s="34"/>
      <c r="D47" s="61" t="s">
        <v>33</v>
      </c>
      <c r="E47" s="36" t="n">
        <f aca="false">SUM(K47:P47)</f>
        <v>5</v>
      </c>
      <c r="F47" s="37" t="n">
        <v>109</v>
      </c>
      <c r="G47" s="38" t="n">
        <v>0.23</v>
      </c>
      <c r="H47" s="39" t="n">
        <f aca="false">F47*E47</f>
        <v>545</v>
      </c>
      <c r="I47" s="40" t="n">
        <f aca="false">J47-H47</f>
        <v>125.35</v>
      </c>
      <c r="J47" s="41" t="n">
        <f aca="false">H47*1.23</f>
        <v>670.35</v>
      </c>
      <c r="K47" s="42"/>
      <c r="L47" s="43"/>
      <c r="M47" s="44"/>
      <c r="N47" s="45"/>
      <c r="O47" s="46" t="n">
        <v>5</v>
      </c>
      <c r="P47" s="47"/>
    </row>
    <row r="48" s="71" customFormat="true" ht="34.5" hidden="false" customHeight="true" outlineLevel="0" collapsed="false">
      <c r="A48" s="32" t="s">
        <v>98</v>
      </c>
      <c r="B48" s="33" t="s">
        <v>99</v>
      </c>
      <c r="C48" s="34" t="s">
        <v>37</v>
      </c>
      <c r="D48" s="36" t="s">
        <v>100</v>
      </c>
      <c r="E48" s="36" t="n">
        <f aca="false">SUM(K48:P48)</f>
        <v>100</v>
      </c>
      <c r="F48" s="37" t="n">
        <v>9.5</v>
      </c>
      <c r="G48" s="62" t="n">
        <v>0.23</v>
      </c>
      <c r="H48" s="68" t="n">
        <f aca="false">F48*E48</f>
        <v>950</v>
      </c>
      <c r="I48" s="69" t="n">
        <f aca="false">J48-H48</f>
        <v>218.5</v>
      </c>
      <c r="J48" s="70" t="n">
        <f aca="false">H48*1.23</f>
        <v>1168.5</v>
      </c>
      <c r="K48" s="63" t="n">
        <v>100</v>
      </c>
      <c r="L48" s="52"/>
      <c r="M48" s="44"/>
      <c r="N48" s="64"/>
      <c r="O48" s="65"/>
      <c r="P48" s="66"/>
    </row>
    <row r="49" s="71" customFormat="true" ht="34.5" hidden="false" customHeight="true" outlineLevel="0" collapsed="false">
      <c r="A49" s="32" t="s">
        <v>101</v>
      </c>
      <c r="B49" s="33" t="s">
        <v>102</v>
      </c>
      <c r="C49" s="34" t="s">
        <v>37</v>
      </c>
      <c r="D49" s="36" t="s">
        <v>100</v>
      </c>
      <c r="E49" s="36" t="n">
        <f aca="false">SUM(K49:P49)</f>
        <v>100</v>
      </c>
      <c r="F49" s="37" t="n">
        <v>8.5</v>
      </c>
      <c r="G49" s="62" t="n">
        <v>0.23</v>
      </c>
      <c r="H49" s="68" t="n">
        <f aca="false">F49*E49</f>
        <v>850</v>
      </c>
      <c r="I49" s="69" t="n">
        <f aca="false">J49-H49</f>
        <v>195.5</v>
      </c>
      <c r="J49" s="70" t="n">
        <f aca="false">H49*1.23</f>
        <v>1045.5</v>
      </c>
      <c r="K49" s="63" t="n">
        <v>100</v>
      </c>
      <c r="L49" s="52"/>
      <c r="M49" s="44"/>
      <c r="N49" s="64"/>
      <c r="O49" s="65"/>
      <c r="P49" s="66"/>
    </row>
    <row r="50" s="48" customFormat="true" ht="34.5" hidden="false" customHeight="true" outlineLevel="0" collapsed="false">
      <c r="A50" s="32" t="s">
        <v>103</v>
      </c>
      <c r="B50" s="33" t="s">
        <v>104</v>
      </c>
      <c r="C50" s="50" t="s">
        <v>37</v>
      </c>
      <c r="D50" s="51" t="s">
        <v>33</v>
      </c>
      <c r="E50" s="36" t="n">
        <f aca="false">SUM(K50:P50)</f>
        <v>50</v>
      </c>
      <c r="F50" s="37" t="n">
        <v>3.5</v>
      </c>
      <c r="G50" s="38" t="n">
        <v>0.23</v>
      </c>
      <c r="H50" s="39" t="n">
        <f aca="false">F50*E50</f>
        <v>175</v>
      </c>
      <c r="I50" s="40" t="n">
        <f aca="false">J50-H50</f>
        <v>40.25</v>
      </c>
      <c r="J50" s="41" t="n">
        <f aca="false">H50*1.23</f>
        <v>215.25</v>
      </c>
      <c r="K50" s="42"/>
      <c r="L50" s="43"/>
      <c r="M50" s="44"/>
      <c r="N50" s="45"/>
      <c r="O50" s="46"/>
      <c r="P50" s="47" t="n">
        <v>50</v>
      </c>
    </row>
    <row r="51" s="75" customFormat="true" ht="34.5" hidden="false" customHeight="true" outlineLevel="0" collapsed="false">
      <c r="A51" s="32" t="s">
        <v>105</v>
      </c>
      <c r="B51" s="56" t="s">
        <v>106</v>
      </c>
      <c r="C51" s="53" t="s">
        <v>37</v>
      </c>
      <c r="D51" s="35" t="s">
        <v>107</v>
      </c>
      <c r="E51" s="36" t="n">
        <f aca="false">SUM(K51:P51)</f>
        <v>3</v>
      </c>
      <c r="F51" s="37" t="n">
        <v>27</v>
      </c>
      <c r="G51" s="62" t="n">
        <v>0.23</v>
      </c>
      <c r="H51" s="39" t="n">
        <f aca="false">F51*E51</f>
        <v>81</v>
      </c>
      <c r="I51" s="40" t="n">
        <f aca="false">J51-H51</f>
        <v>18.63</v>
      </c>
      <c r="J51" s="41" t="n">
        <f aca="false">H51*1.23</f>
        <v>99.63</v>
      </c>
      <c r="K51" s="63"/>
      <c r="L51" s="52" t="n">
        <v>3</v>
      </c>
      <c r="M51" s="44"/>
      <c r="N51" s="72"/>
      <c r="O51" s="73"/>
      <c r="P51" s="74"/>
    </row>
    <row r="52" s="75" customFormat="true" ht="41.25" hidden="false" customHeight="true" outlineLevel="0" collapsed="false">
      <c r="A52" s="32" t="s">
        <v>108</v>
      </c>
      <c r="B52" s="33" t="s">
        <v>109</v>
      </c>
      <c r="C52" s="53"/>
      <c r="D52" s="35" t="s">
        <v>107</v>
      </c>
      <c r="E52" s="36" t="n">
        <f aca="false">SUM(K52:P52)</f>
        <v>6</v>
      </c>
      <c r="F52" s="37" t="n">
        <v>24</v>
      </c>
      <c r="G52" s="62" t="n">
        <v>0.23</v>
      </c>
      <c r="H52" s="39" t="n">
        <f aca="false">F52*E52</f>
        <v>144</v>
      </c>
      <c r="I52" s="40" t="n">
        <f aca="false">J52-H52</f>
        <v>33.12</v>
      </c>
      <c r="J52" s="41" t="n">
        <f aca="false">H52*1.23</f>
        <v>177.12</v>
      </c>
      <c r="K52" s="63"/>
      <c r="L52" s="52" t="n">
        <v>6</v>
      </c>
      <c r="M52" s="44"/>
      <c r="N52" s="72"/>
      <c r="O52" s="73"/>
      <c r="P52" s="74"/>
    </row>
    <row r="53" s="75" customFormat="true" ht="34.5" hidden="false" customHeight="true" outlineLevel="0" collapsed="false">
      <c r="A53" s="32" t="s">
        <v>110</v>
      </c>
      <c r="B53" s="33" t="s">
        <v>111</v>
      </c>
      <c r="C53" s="53" t="s">
        <v>37</v>
      </c>
      <c r="D53" s="35" t="s">
        <v>107</v>
      </c>
      <c r="E53" s="36" t="n">
        <f aca="false">SUM(K53:P53)</f>
        <v>4</v>
      </c>
      <c r="F53" s="37" t="n">
        <v>53</v>
      </c>
      <c r="G53" s="62" t="n">
        <v>0.23</v>
      </c>
      <c r="H53" s="39" t="n">
        <f aca="false">F53*E53</f>
        <v>212</v>
      </c>
      <c r="I53" s="40" t="n">
        <f aca="false">J53-H53</f>
        <v>48.76</v>
      </c>
      <c r="J53" s="41" t="n">
        <f aca="false">H53*1.23</f>
        <v>260.76</v>
      </c>
      <c r="K53" s="63"/>
      <c r="L53" s="52" t="n">
        <v>4</v>
      </c>
      <c r="M53" s="44"/>
      <c r="N53" s="72"/>
      <c r="O53" s="73"/>
      <c r="P53" s="74"/>
    </row>
    <row r="54" s="75" customFormat="true" ht="39.75" hidden="false" customHeight="true" outlineLevel="0" collapsed="false">
      <c r="A54" s="32" t="s">
        <v>112</v>
      </c>
      <c r="B54" s="33" t="s">
        <v>113</v>
      </c>
      <c r="C54" s="53" t="s">
        <v>37</v>
      </c>
      <c r="D54" s="35" t="s">
        <v>107</v>
      </c>
      <c r="E54" s="36" t="n">
        <f aca="false">SUM(K54:P54)</f>
        <v>1</v>
      </c>
      <c r="F54" s="37" t="n">
        <v>56</v>
      </c>
      <c r="G54" s="62" t="n">
        <v>0.23</v>
      </c>
      <c r="H54" s="39" t="n">
        <f aca="false">F54*E54</f>
        <v>56</v>
      </c>
      <c r="I54" s="40" t="n">
        <f aca="false">J54-H54</f>
        <v>12.88</v>
      </c>
      <c r="J54" s="41" t="n">
        <f aca="false">H54*1.23</f>
        <v>68.88</v>
      </c>
      <c r="K54" s="63"/>
      <c r="L54" s="52" t="n">
        <v>1</v>
      </c>
      <c r="M54" s="44"/>
      <c r="N54" s="72"/>
      <c r="O54" s="73"/>
      <c r="P54" s="74"/>
    </row>
    <row r="55" s="75" customFormat="true" ht="46.5" hidden="false" customHeight="true" outlineLevel="0" collapsed="false">
      <c r="A55" s="32" t="s">
        <v>114</v>
      </c>
      <c r="B55" s="33" t="s">
        <v>115</v>
      </c>
      <c r="C55" s="53"/>
      <c r="D55" s="76" t="s">
        <v>107</v>
      </c>
      <c r="E55" s="36" t="n">
        <f aca="false">SUM(K55:P55)</f>
        <v>1</v>
      </c>
      <c r="F55" s="37" t="n">
        <v>35</v>
      </c>
      <c r="G55" s="62" t="n">
        <v>0.23</v>
      </c>
      <c r="H55" s="39" t="n">
        <f aca="false">F55*E55</f>
        <v>35</v>
      </c>
      <c r="I55" s="40" t="n">
        <f aca="false">J55-H55</f>
        <v>8.05</v>
      </c>
      <c r="J55" s="41" t="n">
        <f aca="false">H55*1.23</f>
        <v>43.05</v>
      </c>
      <c r="K55" s="63"/>
      <c r="L55" s="52" t="n">
        <v>1</v>
      </c>
      <c r="M55" s="44"/>
      <c r="N55" s="72"/>
      <c r="O55" s="73"/>
      <c r="P55" s="74"/>
    </row>
    <row r="56" s="75" customFormat="true" ht="43.5" hidden="false" customHeight="true" outlineLevel="0" collapsed="false">
      <c r="A56" s="32" t="s">
        <v>116</v>
      </c>
      <c r="B56" s="33" t="s">
        <v>117</v>
      </c>
      <c r="C56" s="53"/>
      <c r="D56" s="76" t="s">
        <v>107</v>
      </c>
      <c r="E56" s="36" t="n">
        <f aca="false">SUM(K56:P56)</f>
        <v>1</v>
      </c>
      <c r="F56" s="37" t="n">
        <v>53</v>
      </c>
      <c r="G56" s="62" t="n">
        <v>0.23</v>
      </c>
      <c r="H56" s="39" t="n">
        <f aca="false">F56*E56</f>
        <v>53</v>
      </c>
      <c r="I56" s="40" t="n">
        <f aca="false">J56-H56</f>
        <v>12.19</v>
      </c>
      <c r="J56" s="41" t="n">
        <f aca="false">H56*1.23</f>
        <v>65.19</v>
      </c>
      <c r="K56" s="63"/>
      <c r="L56" s="52" t="n">
        <v>1</v>
      </c>
      <c r="M56" s="44"/>
      <c r="N56" s="72"/>
      <c r="O56" s="73"/>
      <c r="P56" s="74"/>
    </row>
    <row r="57" s="75" customFormat="true" ht="46.5" hidden="false" customHeight="true" outlineLevel="0" collapsed="false">
      <c r="A57" s="32" t="s">
        <v>118</v>
      </c>
      <c r="B57" s="33" t="s">
        <v>119</v>
      </c>
      <c r="C57" s="53"/>
      <c r="D57" s="76" t="s">
        <v>107</v>
      </c>
      <c r="E57" s="36" t="n">
        <f aca="false">SUM(K57:P57)</f>
        <v>1</v>
      </c>
      <c r="F57" s="37" t="n">
        <v>45</v>
      </c>
      <c r="G57" s="62" t="n">
        <v>0.23</v>
      </c>
      <c r="H57" s="39" t="n">
        <f aca="false">F57*E57</f>
        <v>45</v>
      </c>
      <c r="I57" s="40" t="n">
        <f aca="false">J57-H57</f>
        <v>10.35</v>
      </c>
      <c r="J57" s="41" t="n">
        <f aca="false">H57*1.23</f>
        <v>55.35</v>
      </c>
      <c r="K57" s="63"/>
      <c r="L57" s="52" t="n">
        <v>1</v>
      </c>
      <c r="M57" s="44"/>
      <c r="N57" s="72"/>
      <c r="O57" s="73"/>
      <c r="P57" s="74"/>
    </row>
    <row r="58" s="75" customFormat="true" ht="43.5" hidden="false" customHeight="true" outlineLevel="0" collapsed="false">
      <c r="A58" s="32" t="s">
        <v>120</v>
      </c>
      <c r="B58" s="33" t="s">
        <v>121</v>
      </c>
      <c r="C58" s="53"/>
      <c r="D58" s="76" t="s">
        <v>107</v>
      </c>
      <c r="E58" s="36" t="n">
        <f aca="false">SUM(K58:P58)</f>
        <v>2</v>
      </c>
      <c r="F58" s="37" t="n">
        <v>15</v>
      </c>
      <c r="G58" s="62" t="n">
        <v>0.23</v>
      </c>
      <c r="H58" s="39" t="n">
        <f aca="false">F58*E58</f>
        <v>30</v>
      </c>
      <c r="I58" s="40" t="n">
        <f aca="false">J58-H58</f>
        <v>6.9</v>
      </c>
      <c r="J58" s="41" t="n">
        <f aca="false">H58*1.23</f>
        <v>36.9</v>
      </c>
      <c r="K58" s="63"/>
      <c r="L58" s="52" t="n">
        <v>2</v>
      </c>
      <c r="M58" s="44"/>
      <c r="N58" s="72"/>
      <c r="O58" s="73"/>
      <c r="P58" s="74"/>
    </row>
    <row r="59" s="75" customFormat="true" ht="48" hidden="false" customHeight="true" outlineLevel="0" collapsed="false">
      <c r="A59" s="32" t="s">
        <v>122</v>
      </c>
      <c r="B59" s="33" t="s">
        <v>123</v>
      </c>
      <c r="C59" s="53"/>
      <c r="D59" s="76" t="s">
        <v>107</v>
      </c>
      <c r="E59" s="36" t="n">
        <f aca="false">SUM(K59:P59)</f>
        <v>2</v>
      </c>
      <c r="F59" s="37" t="n">
        <v>24</v>
      </c>
      <c r="G59" s="62" t="n">
        <v>0.23</v>
      </c>
      <c r="H59" s="39" t="n">
        <f aca="false">F59*E59</f>
        <v>48</v>
      </c>
      <c r="I59" s="40" t="n">
        <f aca="false">J59-H59</f>
        <v>11.04</v>
      </c>
      <c r="J59" s="41" t="n">
        <f aca="false">H59*1.23</f>
        <v>59.04</v>
      </c>
      <c r="K59" s="63"/>
      <c r="L59" s="52" t="n">
        <v>2</v>
      </c>
      <c r="M59" s="44"/>
      <c r="N59" s="72"/>
      <c r="O59" s="73"/>
      <c r="P59" s="74"/>
    </row>
    <row r="60" s="75" customFormat="true" ht="46.5" hidden="false" customHeight="true" outlineLevel="0" collapsed="false">
      <c r="A60" s="32" t="s">
        <v>124</v>
      </c>
      <c r="B60" s="33" t="s">
        <v>125</v>
      </c>
      <c r="C60" s="53"/>
      <c r="D60" s="76" t="s">
        <v>107</v>
      </c>
      <c r="E60" s="36" t="n">
        <f aca="false">SUM(K60:P60)</f>
        <v>2</v>
      </c>
      <c r="F60" s="37" t="n">
        <v>27</v>
      </c>
      <c r="G60" s="62" t="n">
        <v>0.23</v>
      </c>
      <c r="H60" s="39" t="n">
        <f aca="false">F60*E60</f>
        <v>54</v>
      </c>
      <c r="I60" s="40" t="n">
        <f aca="false">J60-H60</f>
        <v>12.42</v>
      </c>
      <c r="J60" s="41" t="n">
        <f aca="false">H60*1.23</f>
        <v>66.42</v>
      </c>
      <c r="K60" s="63"/>
      <c r="L60" s="52" t="n">
        <v>2</v>
      </c>
      <c r="M60" s="44"/>
      <c r="N60" s="72"/>
      <c r="O60" s="73"/>
      <c r="P60" s="74"/>
    </row>
    <row r="61" s="75" customFormat="true" ht="42" hidden="false" customHeight="true" outlineLevel="0" collapsed="false">
      <c r="A61" s="32" t="s">
        <v>126</v>
      </c>
      <c r="B61" s="33" t="s">
        <v>127</v>
      </c>
      <c r="C61" s="53"/>
      <c r="D61" s="76" t="s">
        <v>107</v>
      </c>
      <c r="E61" s="36" t="n">
        <f aca="false">SUM(K61:P61)</f>
        <v>2</v>
      </c>
      <c r="F61" s="37" t="n">
        <v>29</v>
      </c>
      <c r="G61" s="62" t="n">
        <v>0.23</v>
      </c>
      <c r="H61" s="39" t="n">
        <f aca="false">F61*E61</f>
        <v>58</v>
      </c>
      <c r="I61" s="40" t="n">
        <f aca="false">J61-H61</f>
        <v>13.34</v>
      </c>
      <c r="J61" s="41" t="n">
        <f aca="false">H61*1.23</f>
        <v>71.34</v>
      </c>
      <c r="K61" s="63"/>
      <c r="L61" s="52" t="n">
        <v>2</v>
      </c>
      <c r="M61" s="44"/>
      <c r="N61" s="72"/>
      <c r="O61" s="73"/>
      <c r="P61" s="74"/>
    </row>
    <row r="62" s="75" customFormat="true" ht="42" hidden="false" customHeight="true" outlineLevel="0" collapsed="false">
      <c r="A62" s="32" t="s">
        <v>128</v>
      </c>
      <c r="B62" s="33" t="s">
        <v>129</v>
      </c>
      <c r="C62" s="53"/>
      <c r="D62" s="76" t="s">
        <v>107</v>
      </c>
      <c r="E62" s="36" t="n">
        <f aca="false">SUM(K62:P62)</f>
        <v>1</v>
      </c>
      <c r="F62" s="37" t="n">
        <v>30</v>
      </c>
      <c r="G62" s="62" t="n">
        <v>0.23</v>
      </c>
      <c r="H62" s="39" t="n">
        <f aca="false">F62*E62</f>
        <v>30</v>
      </c>
      <c r="I62" s="40" t="n">
        <f aca="false">J62-H62</f>
        <v>6.9</v>
      </c>
      <c r="J62" s="41" t="n">
        <f aca="false">H62*1.23</f>
        <v>36.9</v>
      </c>
      <c r="K62" s="63"/>
      <c r="L62" s="52" t="n">
        <v>1</v>
      </c>
      <c r="M62" s="44"/>
      <c r="N62" s="72"/>
      <c r="O62" s="73"/>
      <c r="P62" s="74"/>
    </row>
    <row r="63" s="75" customFormat="true" ht="39.75" hidden="false" customHeight="true" outlineLevel="0" collapsed="false">
      <c r="A63" s="32" t="s">
        <v>130</v>
      </c>
      <c r="B63" s="33" t="s">
        <v>131</v>
      </c>
      <c r="C63" s="53"/>
      <c r="D63" s="76" t="s">
        <v>107</v>
      </c>
      <c r="E63" s="36" t="n">
        <f aca="false">SUM(K63:P63)</f>
        <v>1</v>
      </c>
      <c r="F63" s="37" t="n">
        <v>36</v>
      </c>
      <c r="G63" s="62" t="n">
        <v>0.23</v>
      </c>
      <c r="H63" s="39" t="n">
        <f aca="false">F63*E63</f>
        <v>36</v>
      </c>
      <c r="I63" s="40" t="n">
        <f aca="false">J63-H63</f>
        <v>8.28</v>
      </c>
      <c r="J63" s="41" t="n">
        <f aca="false">H63*1.23</f>
        <v>44.28</v>
      </c>
      <c r="K63" s="63"/>
      <c r="L63" s="52" t="n">
        <v>1</v>
      </c>
      <c r="M63" s="44"/>
      <c r="N63" s="72"/>
      <c r="O63" s="73"/>
      <c r="P63" s="74"/>
    </row>
    <row r="64" s="75" customFormat="true" ht="39" hidden="false" customHeight="true" outlineLevel="0" collapsed="false">
      <c r="A64" s="32" t="s">
        <v>132</v>
      </c>
      <c r="B64" s="33" t="s">
        <v>133</v>
      </c>
      <c r="C64" s="53"/>
      <c r="D64" s="76" t="s">
        <v>107</v>
      </c>
      <c r="E64" s="36" t="n">
        <f aca="false">SUM(K64:P64)</f>
        <v>2</v>
      </c>
      <c r="F64" s="37" t="n">
        <v>48</v>
      </c>
      <c r="G64" s="62" t="n">
        <v>0.23</v>
      </c>
      <c r="H64" s="39" t="n">
        <f aca="false">F64*E64</f>
        <v>96</v>
      </c>
      <c r="I64" s="40" t="n">
        <f aca="false">J64-H64</f>
        <v>22.08</v>
      </c>
      <c r="J64" s="41" t="n">
        <f aca="false">H64*1.23</f>
        <v>118.08</v>
      </c>
      <c r="K64" s="63"/>
      <c r="L64" s="52" t="n">
        <v>2</v>
      </c>
      <c r="M64" s="44"/>
      <c r="N64" s="72"/>
      <c r="O64" s="73"/>
      <c r="P64" s="74"/>
    </row>
    <row r="65" s="75" customFormat="true" ht="34.5" hidden="false" customHeight="true" outlineLevel="0" collapsed="false">
      <c r="A65" s="32" t="s">
        <v>134</v>
      </c>
      <c r="B65" s="33" t="s">
        <v>135</v>
      </c>
      <c r="C65" s="53"/>
      <c r="D65" s="76" t="s">
        <v>40</v>
      </c>
      <c r="E65" s="36" t="n">
        <f aca="false">SUM(K65:P65)</f>
        <v>200</v>
      </c>
      <c r="F65" s="37" t="n">
        <v>0.12</v>
      </c>
      <c r="G65" s="62" t="n">
        <v>0.23</v>
      </c>
      <c r="H65" s="39" t="n">
        <f aca="false">F65*E65</f>
        <v>24</v>
      </c>
      <c r="I65" s="40" t="n">
        <f aca="false">J65-H65</f>
        <v>5.52</v>
      </c>
      <c r="J65" s="41" t="n">
        <f aca="false">H65*1.23</f>
        <v>29.52</v>
      </c>
      <c r="K65" s="63"/>
      <c r="L65" s="52" t="n">
        <v>200</v>
      </c>
      <c r="M65" s="44"/>
      <c r="N65" s="72"/>
      <c r="O65" s="73"/>
      <c r="P65" s="74"/>
    </row>
    <row r="66" s="75" customFormat="true" ht="34.5" hidden="false" customHeight="true" outlineLevel="0" collapsed="false">
      <c r="A66" s="32" t="s">
        <v>136</v>
      </c>
      <c r="B66" s="33" t="s">
        <v>137</v>
      </c>
      <c r="C66" s="53"/>
      <c r="D66" s="76" t="s">
        <v>40</v>
      </c>
      <c r="E66" s="36" t="n">
        <f aca="false">SUM(K66:P66)</f>
        <v>200</v>
      </c>
      <c r="F66" s="37" t="n">
        <v>0.18</v>
      </c>
      <c r="G66" s="62" t="n">
        <v>0.23</v>
      </c>
      <c r="H66" s="39" t="n">
        <f aca="false">F66*E66</f>
        <v>36</v>
      </c>
      <c r="I66" s="40" t="n">
        <f aca="false">J66-H66</f>
        <v>8.28</v>
      </c>
      <c r="J66" s="41" t="n">
        <f aca="false">H66*1.23</f>
        <v>44.28</v>
      </c>
      <c r="K66" s="63"/>
      <c r="L66" s="52" t="n">
        <v>200</v>
      </c>
      <c r="M66" s="44"/>
      <c r="N66" s="72"/>
      <c r="O66" s="73"/>
      <c r="P66" s="74"/>
    </row>
    <row r="67" s="75" customFormat="true" ht="34.5" hidden="false" customHeight="true" outlineLevel="0" collapsed="false">
      <c r="A67" s="32" t="s">
        <v>138</v>
      </c>
      <c r="B67" s="33" t="s">
        <v>139</v>
      </c>
      <c r="C67" s="53"/>
      <c r="D67" s="76" t="s">
        <v>40</v>
      </c>
      <c r="E67" s="36" t="n">
        <f aca="false">SUM(K67:P67)</f>
        <v>200</v>
      </c>
      <c r="F67" s="37" t="n">
        <v>0.36</v>
      </c>
      <c r="G67" s="62" t="n">
        <v>0.23</v>
      </c>
      <c r="H67" s="39" t="n">
        <f aca="false">F67*E67</f>
        <v>72</v>
      </c>
      <c r="I67" s="40" t="n">
        <f aca="false">J67-H67</f>
        <v>16.56</v>
      </c>
      <c r="J67" s="41" t="n">
        <f aca="false">H67*1.23</f>
        <v>88.56</v>
      </c>
      <c r="K67" s="63"/>
      <c r="L67" s="52" t="n">
        <v>200</v>
      </c>
      <c r="M67" s="44"/>
      <c r="N67" s="72"/>
      <c r="O67" s="73"/>
      <c r="P67" s="74"/>
    </row>
    <row r="68" s="75" customFormat="true" ht="39.75" hidden="false" customHeight="true" outlineLevel="0" collapsed="false">
      <c r="A68" s="32" t="s">
        <v>140</v>
      </c>
      <c r="B68" s="33" t="s">
        <v>141</v>
      </c>
      <c r="C68" s="53"/>
      <c r="D68" s="76" t="s">
        <v>40</v>
      </c>
      <c r="E68" s="36" t="n">
        <f aca="false">SUM(K68:P68)</f>
        <v>200</v>
      </c>
      <c r="F68" s="37" t="n">
        <v>0.5</v>
      </c>
      <c r="G68" s="62" t="n">
        <v>0.23</v>
      </c>
      <c r="H68" s="39" t="n">
        <f aca="false">F68*E68</f>
        <v>100</v>
      </c>
      <c r="I68" s="40" t="n">
        <f aca="false">J68-H68</f>
        <v>23</v>
      </c>
      <c r="J68" s="41" t="n">
        <f aca="false">H68*1.23</f>
        <v>123</v>
      </c>
      <c r="K68" s="63"/>
      <c r="L68" s="52" t="n">
        <v>200</v>
      </c>
      <c r="M68" s="44"/>
      <c r="N68" s="72"/>
      <c r="O68" s="73"/>
      <c r="P68" s="74"/>
    </row>
    <row r="69" s="75" customFormat="true" ht="34.5" hidden="false" customHeight="true" outlineLevel="0" collapsed="false">
      <c r="A69" s="32" t="s">
        <v>142</v>
      </c>
      <c r="B69" s="33" t="s">
        <v>143</v>
      </c>
      <c r="C69" s="53" t="s">
        <v>37</v>
      </c>
      <c r="D69" s="76" t="s">
        <v>40</v>
      </c>
      <c r="E69" s="36" t="n">
        <f aca="false">SUM(K69:P69)</f>
        <v>100</v>
      </c>
      <c r="F69" s="37" t="n">
        <v>0.3</v>
      </c>
      <c r="G69" s="62" t="n">
        <v>0.23</v>
      </c>
      <c r="H69" s="39" t="n">
        <f aca="false">F69*E69</f>
        <v>30</v>
      </c>
      <c r="I69" s="40" t="n">
        <f aca="false">J69-H69</f>
        <v>6.9</v>
      </c>
      <c r="J69" s="41" t="n">
        <f aca="false">H69*1.23</f>
        <v>36.9</v>
      </c>
      <c r="K69" s="63"/>
      <c r="L69" s="52" t="n">
        <v>100</v>
      </c>
      <c r="M69" s="44"/>
      <c r="N69" s="72"/>
      <c r="O69" s="73"/>
      <c r="P69" s="74"/>
    </row>
    <row r="70" s="75" customFormat="true" ht="48" hidden="false" customHeight="true" outlineLevel="0" collapsed="false">
      <c r="A70" s="32" t="s">
        <v>144</v>
      </c>
      <c r="B70" s="33" t="s">
        <v>145</v>
      </c>
      <c r="C70" s="53"/>
      <c r="D70" s="76" t="s">
        <v>40</v>
      </c>
      <c r="E70" s="36" t="n">
        <f aca="false">SUM(K70:P70)</f>
        <v>100</v>
      </c>
      <c r="F70" s="37" t="n">
        <v>0.2</v>
      </c>
      <c r="G70" s="62" t="n">
        <v>0.23</v>
      </c>
      <c r="H70" s="39" t="n">
        <f aca="false">F70*E70</f>
        <v>20</v>
      </c>
      <c r="I70" s="40" t="n">
        <f aca="false">J70-H70</f>
        <v>4.6</v>
      </c>
      <c r="J70" s="41" t="n">
        <f aca="false">H70*1.23</f>
        <v>24.6</v>
      </c>
      <c r="K70" s="63"/>
      <c r="L70" s="52" t="n">
        <v>100</v>
      </c>
      <c r="M70" s="44"/>
      <c r="N70" s="72"/>
      <c r="O70" s="73"/>
      <c r="P70" s="74"/>
    </row>
    <row r="71" s="48" customFormat="true" ht="41.25" hidden="false" customHeight="true" outlineLevel="0" collapsed="false">
      <c r="A71" s="32" t="s">
        <v>146</v>
      </c>
      <c r="B71" s="33" t="s">
        <v>147</v>
      </c>
      <c r="C71" s="53" t="s">
        <v>37</v>
      </c>
      <c r="D71" s="35" t="s">
        <v>33</v>
      </c>
      <c r="E71" s="36" t="n">
        <f aca="false">SUM(K71:P71)</f>
        <v>20</v>
      </c>
      <c r="F71" s="37" t="n">
        <v>0.4</v>
      </c>
      <c r="G71" s="38" t="n">
        <v>0.23</v>
      </c>
      <c r="H71" s="39" t="n">
        <f aca="false">F71*E71</f>
        <v>8</v>
      </c>
      <c r="I71" s="40" t="n">
        <f aca="false">J71-H71</f>
        <v>1.84</v>
      </c>
      <c r="J71" s="41" t="n">
        <f aca="false">H71*1.23</f>
        <v>9.84</v>
      </c>
      <c r="K71" s="42" t="n">
        <v>20</v>
      </c>
      <c r="L71" s="43"/>
      <c r="M71" s="44"/>
      <c r="N71" s="45"/>
      <c r="O71" s="46"/>
      <c r="P71" s="47"/>
    </row>
    <row r="72" s="48" customFormat="true" ht="41.25" hidden="false" customHeight="true" outlineLevel="0" collapsed="false">
      <c r="A72" s="32" t="s">
        <v>148</v>
      </c>
      <c r="B72" s="33" t="s">
        <v>149</v>
      </c>
      <c r="C72" s="53" t="s">
        <v>37</v>
      </c>
      <c r="D72" s="35" t="s">
        <v>33</v>
      </c>
      <c r="E72" s="36" t="n">
        <f aca="false">SUM(K72:P72)</f>
        <v>10</v>
      </c>
      <c r="F72" s="37" t="n">
        <v>0.5</v>
      </c>
      <c r="G72" s="38" t="n">
        <v>0.23</v>
      </c>
      <c r="H72" s="39" t="n">
        <f aca="false">F72*E72</f>
        <v>5</v>
      </c>
      <c r="I72" s="40" t="n">
        <f aca="false">J72-H72</f>
        <v>1.15</v>
      </c>
      <c r="J72" s="41" t="n">
        <f aca="false">H72*1.23</f>
        <v>6.15</v>
      </c>
      <c r="K72" s="42" t="n">
        <v>10</v>
      </c>
      <c r="L72" s="43"/>
      <c r="M72" s="44"/>
      <c r="N72" s="45"/>
      <c r="O72" s="46"/>
      <c r="P72" s="47"/>
    </row>
    <row r="73" s="48" customFormat="true" ht="41.25" hidden="false" customHeight="true" outlineLevel="0" collapsed="false">
      <c r="A73" s="32" t="s">
        <v>150</v>
      </c>
      <c r="B73" s="33" t="s">
        <v>151</v>
      </c>
      <c r="C73" s="53" t="s">
        <v>37</v>
      </c>
      <c r="D73" s="35" t="s">
        <v>33</v>
      </c>
      <c r="E73" s="36" t="n">
        <f aca="false">SUM(K73:P73)</f>
        <v>10</v>
      </c>
      <c r="F73" s="37" t="n">
        <v>0.7</v>
      </c>
      <c r="G73" s="38" t="n">
        <v>0.23</v>
      </c>
      <c r="H73" s="39" t="n">
        <f aca="false">F73*E73</f>
        <v>7</v>
      </c>
      <c r="I73" s="40" t="n">
        <f aca="false">J73-H73</f>
        <v>1.61</v>
      </c>
      <c r="J73" s="41" t="n">
        <f aca="false">H73*1.23</f>
        <v>8.61</v>
      </c>
      <c r="K73" s="42" t="n">
        <v>10</v>
      </c>
      <c r="L73" s="43"/>
      <c r="M73" s="44"/>
      <c r="N73" s="45"/>
      <c r="O73" s="46"/>
      <c r="P73" s="47"/>
    </row>
    <row r="74" s="48" customFormat="true" ht="34.5" hidden="false" customHeight="true" outlineLevel="0" collapsed="false">
      <c r="A74" s="32" t="s">
        <v>152</v>
      </c>
      <c r="B74" s="77" t="s">
        <v>153</v>
      </c>
      <c r="C74" s="53" t="s">
        <v>37</v>
      </c>
      <c r="D74" s="78" t="s">
        <v>33</v>
      </c>
      <c r="E74" s="36" t="n">
        <f aca="false">SUM(K74:P74)</f>
        <v>40</v>
      </c>
      <c r="F74" s="37" t="n">
        <v>0.1</v>
      </c>
      <c r="G74" s="38" t="n">
        <v>0.23</v>
      </c>
      <c r="H74" s="39" t="n">
        <f aca="false">F74*E74</f>
        <v>4</v>
      </c>
      <c r="I74" s="40" t="n">
        <f aca="false">J74-H74</f>
        <v>0.92</v>
      </c>
      <c r="J74" s="41" t="n">
        <f aca="false">H74*1.23</f>
        <v>4.92</v>
      </c>
      <c r="K74" s="42"/>
      <c r="L74" s="43" t="n">
        <v>40</v>
      </c>
      <c r="M74" s="44"/>
      <c r="N74" s="45"/>
      <c r="O74" s="46"/>
      <c r="P74" s="47"/>
    </row>
    <row r="75" s="48" customFormat="true" ht="34.5" hidden="false" customHeight="true" outlineLevel="0" collapsed="false">
      <c r="A75" s="32" t="s">
        <v>154</v>
      </c>
      <c r="B75" s="56" t="s">
        <v>155</v>
      </c>
      <c r="C75" s="53" t="s">
        <v>37</v>
      </c>
      <c r="D75" s="78" t="s">
        <v>33</v>
      </c>
      <c r="E75" s="36" t="n">
        <f aca="false">SUM(K75:P75)</f>
        <v>40</v>
      </c>
      <c r="F75" s="37" t="n">
        <v>0.2</v>
      </c>
      <c r="G75" s="38" t="n">
        <v>0.23</v>
      </c>
      <c r="H75" s="39" t="n">
        <f aca="false">F75*E75</f>
        <v>8</v>
      </c>
      <c r="I75" s="40" t="n">
        <f aca="false">J75-H75</f>
        <v>1.84</v>
      </c>
      <c r="J75" s="41" t="n">
        <f aca="false">H75*1.23</f>
        <v>9.84</v>
      </c>
      <c r="K75" s="42"/>
      <c r="L75" s="43" t="n">
        <v>40</v>
      </c>
      <c r="M75" s="44"/>
      <c r="N75" s="45"/>
      <c r="O75" s="46"/>
      <c r="P75" s="47"/>
    </row>
    <row r="76" s="67" customFormat="true" ht="34.5" hidden="false" customHeight="true" outlineLevel="0" collapsed="false">
      <c r="A76" s="32" t="s">
        <v>156</v>
      </c>
      <c r="B76" s="33" t="s">
        <v>157</v>
      </c>
      <c r="C76" s="34" t="s">
        <v>37</v>
      </c>
      <c r="D76" s="36" t="s">
        <v>33</v>
      </c>
      <c r="E76" s="36" t="n">
        <f aca="false">SUM(K76:P76)</f>
        <v>240</v>
      </c>
      <c r="F76" s="37" t="n">
        <v>0.1</v>
      </c>
      <c r="G76" s="62" t="n">
        <v>0.23</v>
      </c>
      <c r="H76" s="39" t="n">
        <f aca="false">F76*E76</f>
        <v>24</v>
      </c>
      <c r="I76" s="40" t="n">
        <f aca="false">J76-H76</f>
        <v>5.52</v>
      </c>
      <c r="J76" s="41" t="n">
        <f aca="false">H76*1.23</f>
        <v>29.52</v>
      </c>
      <c r="K76" s="63"/>
      <c r="L76" s="52" t="n">
        <v>40</v>
      </c>
      <c r="M76" s="44"/>
      <c r="N76" s="64"/>
      <c r="O76" s="65"/>
      <c r="P76" s="66" t="n">
        <v>200</v>
      </c>
    </row>
    <row r="77" s="48" customFormat="true" ht="48" hidden="false" customHeight="true" outlineLevel="0" collapsed="false">
      <c r="A77" s="32" t="s">
        <v>158</v>
      </c>
      <c r="B77" s="60" t="s">
        <v>159</v>
      </c>
      <c r="C77" s="79" t="s">
        <v>37</v>
      </c>
      <c r="D77" s="80" t="s">
        <v>33</v>
      </c>
      <c r="E77" s="36" t="n">
        <f aca="false">SUM(K77:P77)</f>
        <v>20</v>
      </c>
      <c r="F77" s="37" t="n">
        <v>0.15</v>
      </c>
      <c r="G77" s="38" t="n">
        <v>0.23</v>
      </c>
      <c r="H77" s="39" t="n">
        <f aca="false">F77*E77</f>
        <v>3</v>
      </c>
      <c r="I77" s="40" t="n">
        <f aca="false">J77-H77</f>
        <v>0.69</v>
      </c>
      <c r="J77" s="41" t="n">
        <f aca="false">H77*1.23</f>
        <v>3.69</v>
      </c>
      <c r="K77" s="42"/>
      <c r="L77" s="43" t="n">
        <v>20</v>
      </c>
      <c r="M77" s="44"/>
      <c r="N77" s="45"/>
      <c r="O77" s="46"/>
      <c r="P77" s="47"/>
    </row>
    <row r="78" s="55" customFormat="true" ht="34.5" hidden="false" customHeight="true" outlineLevel="0" collapsed="false">
      <c r="A78" s="32" t="s">
        <v>160</v>
      </c>
      <c r="B78" s="33" t="s">
        <v>161</v>
      </c>
      <c r="C78" s="34" t="s">
        <v>37</v>
      </c>
      <c r="D78" s="35" t="s">
        <v>33</v>
      </c>
      <c r="E78" s="36" t="n">
        <f aca="false">SUM(K78:P78)</f>
        <v>20</v>
      </c>
      <c r="F78" s="37" t="n">
        <v>0.2</v>
      </c>
      <c r="G78" s="38" t="n">
        <v>0.23</v>
      </c>
      <c r="H78" s="39" t="n">
        <f aca="false">F78*E78</f>
        <v>4</v>
      </c>
      <c r="I78" s="40" t="n">
        <f aca="false">J78-H78</f>
        <v>0.92</v>
      </c>
      <c r="J78" s="41" t="n">
        <f aca="false">H78*1.23</f>
        <v>4.92</v>
      </c>
      <c r="K78" s="42"/>
      <c r="L78" s="43" t="n">
        <v>20</v>
      </c>
      <c r="M78" s="44"/>
      <c r="N78" s="45"/>
      <c r="O78" s="46"/>
      <c r="P78" s="47"/>
    </row>
    <row r="79" s="55" customFormat="true" ht="34.5" hidden="false" customHeight="true" outlineLevel="0" collapsed="false">
      <c r="A79" s="32" t="s">
        <v>162</v>
      </c>
      <c r="B79" s="81" t="s">
        <v>163</v>
      </c>
      <c r="C79" s="82" t="s">
        <v>37</v>
      </c>
      <c r="D79" s="35" t="s">
        <v>33</v>
      </c>
      <c r="E79" s="36" t="n">
        <f aca="false">SUM(K79:P79)</f>
        <v>20</v>
      </c>
      <c r="F79" s="37" t="n">
        <v>0.25</v>
      </c>
      <c r="G79" s="38" t="n">
        <v>0.23</v>
      </c>
      <c r="H79" s="39" t="n">
        <f aca="false">F79*E79</f>
        <v>5</v>
      </c>
      <c r="I79" s="40" t="n">
        <f aca="false">J79-H79</f>
        <v>1.15</v>
      </c>
      <c r="J79" s="41" t="n">
        <f aca="false">H79*1.23</f>
        <v>6.15</v>
      </c>
      <c r="K79" s="42"/>
      <c r="L79" s="43" t="n">
        <v>20</v>
      </c>
      <c r="M79" s="44"/>
      <c r="N79" s="45"/>
      <c r="O79" s="46"/>
      <c r="P79" s="47"/>
    </row>
    <row r="80" s="48" customFormat="true" ht="34.5" hidden="false" customHeight="true" outlineLevel="0" collapsed="false">
      <c r="A80" s="32" t="s">
        <v>164</v>
      </c>
      <c r="B80" s="60" t="s">
        <v>165</v>
      </c>
      <c r="C80" s="79" t="s">
        <v>37</v>
      </c>
      <c r="D80" s="80" t="s">
        <v>33</v>
      </c>
      <c r="E80" s="36" t="n">
        <f aca="false">SUM(K80:P80)</f>
        <v>20</v>
      </c>
      <c r="F80" s="37" t="n">
        <v>0.3</v>
      </c>
      <c r="G80" s="38" t="n">
        <v>0.23</v>
      </c>
      <c r="H80" s="39" t="n">
        <f aca="false">F80*E80</f>
        <v>6</v>
      </c>
      <c r="I80" s="40" t="n">
        <f aca="false">J80-H80</f>
        <v>1.38</v>
      </c>
      <c r="J80" s="41" t="n">
        <f aca="false">H80*1.23</f>
        <v>7.38</v>
      </c>
      <c r="K80" s="42"/>
      <c r="L80" s="43" t="n">
        <v>20</v>
      </c>
      <c r="M80" s="44"/>
      <c r="N80" s="45"/>
      <c r="O80" s="46"/>
      <c r="P80" s="47"/>
    </row>
    <row r="81" s="48" customFormat="true" ht="34.5" hidden="false" customHeight="true" outlineLevel="0" collapsed="false">
      <c r="A81" s="32" t="s">
        <v>166</v>
      </c>
      <c r="B81" s="60" t="s">
        <v>167</v>
      </c>
      <c r="C81" s="79" t="s">
        <v>37</v>
      </c>
      <c r="D81" s="80" t="s">
        <v>33</v>
      </c>
      <c r="E81" s="36" t="n">
        <f aca="false">SUM(K81:P81)</f>
        <v>20</v>
      </c>
      <c r="F81" s="37" t="n">
        <v>0.35</v>
      </c>
      <c r="G81" s="38" t="n">
        <v>0.23</v>
      </c>
      <c r="H81" s="39" t="n">
        <f aca="false">F81*E81</f>
        <v>7</v>
      </c>
      <c r="I81" s="40" t="n">
        <f aca="false">J81-H81</f>
        <v>1.61</v>
      </c>
      <c r="J81" s="41" t="n">
        <f aca="false">H81*1.23</f>
        <v>8.61</v>
      </c>
      <c r="K81" s="42"/>
      <c r="L81" s="43" t="n">
        <v>20</v>
      </c>
      <c r="M81" s="44"/>
      <c r="N81" s="45"/>
      <c r="O81" s="46"/>
      <c r="P81" s="47"/>
    </row>
    <row r="82" s="55" customFormat="true" ht="34.5" hidden="false" customHeight="true" outlineLevel="0" collapsed="false">
      <c r="A82" s="32" t="s">
        <v>168</v>
      </c>
      <c r="B82" s="81" t="s">
        <v>169</v>
      </c>
      <c r="C82" s="82" t="s">
        <v>37</v>
      </c>
      <c r="D82" s="35" t="s">
        <v>33</v>
      </c>
      <c r="E82" s="36" t="n">
        <f aca="false">SUM(K82:P82)</f>
        <v>20</v>
      </c>
      <c r="F82" s="37" t="n">
        <v>25</v>
      </c>
      <c r="G82" s="38" t="n">
        <v>0.23</v>
      </c>
      <c r="H82" s="39" t="n">
        <f aca="false">F82*E82</f>
        <v>500</v>
      </c>
      <c r="I82" s="40" t="n">
        <f aca="false">J82-H82</f>
        <v>115</v>
      </c>
      <c r="J82" s="41" t="n">
        <f aca="false">H82*1.23</f>
        <v>615</v>
      </c>
      <c r="K82" s="42"/>
      <c r="L82" s="43" t="n">
        <v>20</v>
      </c>
      <c r="M82" s="44"/>
      <c r="N82" s="45"/>
      <c r="O82" s="46"/>
      <c r="P82" s="47"/>
    </row>
    <row r="83" s="55" customFormat="true" ht="34.5" hidden="false" customHeight="true" outlineLevel="0" collapsed="false">
      <c r="A83" s="32" t="s">
        <v>170</v>
      </c>
      <c r="B83" s="81" t="s">
        <v>171</v>
      </c>
      <c r="C83" s="82"/>
      <c r="D83" s="35" t="s">
        <v>107</v>
      </c>
      <c r="E83" s="36" t="n">
        <f aca="false">SUM(K83:P83)</f>
        <v>1</v>
      </c>
      <c r="F83" s="37" t="n">
        <v>130</v>
      </c>
      <c r="G83" s="38" t="n">
        <v>0.23</v>
      </c>
      <c r="H83" s="39" t="n">
        <f aca="false">F83*E83</f>
        <v>130</v>
      </c>
      <c r="I83" s="40" t="n">
        <f aca="false">J83-H83</f>
        <v>29.9</v>
      </c>
      <c r="J83" s="41" t="n">
        <f aca="false">H83*1.23</f>
        <v>159.9</v>
      </c>
      <c r="K83" s="42"/>
      <c r="L83" s="43" t="n">
        <v>1</v>
      </c>
      <c r="M83" s="44"/>
      <c r="N83" s="45"/>
      <c r="O83" s="46"/>
      <c r="P83" s="47"/>
    </row>
    <row r="84" s="55" customFormat="true" ht="34.5" hidden="false" customHeight="true" outlineLevel="0" collapsed="false">
      <c r="A84" s="32" t="s">
        <v>172</v>
      </c>
      <c r="B84" s="81" t="s">
        <v>173</v>
      </c>
      <c r="C84" s="82" t="s">
        <v>37</v>
      </c>
      <c r="D84" s="35" t="s">
        <v>107</v>
      </c>
      <c r="E84" s="36" t="n">
        <f aca="false">SUM(K84:P84)</f>
        <v>1</v>
      </c>
      <c r="F84" s="37" t="n">
        <v>90</v>
      </c>
      <c r="G84" s="38" t="n">
        <v>0.23</v>
      </c>
      <c r="H84" s="39" t="n">
        <f aca="false">F84*E84</f>
        <v>90</v>
      </c>
      <c r="I84" s="40" t="n">
        <f aca="false">J84-H84</f>
        <v>20.7</v>
      </c>
      <c r="J84" s="41" t="n">
        <f aca="false">H84*1.23</f>
        <v>110.7</v>
      </c>
      <c r="K84" s="42"/>
      <c r="L84" s="43" t="n">
        <v>1</v>
      </c>
      <c r="M84" s="44"/>
      <c r="N84" s="45"/>
      <c r="O84" s="46"/>
      <c r="P84" s="47"/>
    </row>
    <row r="85" s="55" customFormat="true" ht="34.5" hidden="false" customHeight="true" outlineLevel="0" collapsed="false">
      <c r="A85" s="32" t="s">
        <v>174</v>
      </c>
      <c r="B85" s="81" t="s">
        <v>175</v>
      </c>
      <c r="C85" s="82"/>
      <c r="D85" s="35" t="s">
        <v>33</v>
      </c>
      <c r="E85" s="36" t="n">
        <f aca="false">SUM(K85:P85)</f>
        <v>20</v>
      </c>
      <c r="F85" s="37" t="n">
        <v>75</v>
      </c>
      <c r="G85" s="38" t="n">
        <v>0.23</v>
      </c>
      <c r="H85" s="39" t="n">
        <f aca="false">F85*E85</f>
        <v>1500</v>
      </c>
      <c r="I85" s="40" t="n">
        <f aca="false">J85-H85</f>
        <v>345</v>
      </c>
      <c r="J85" s="41" t="n">
        <f aca="false">H85*1.23</f>
        <v>1845</v>
      </c>
      <c r="K85" s="42" t="n">
        <v>20</v>
      </c>
      <c r="L85" s="43"/>
      <c r="M85" s="44"/>
      <c r="N85" s="45"/>
      <c r="O85" s="46"/>
      <c r="P85" s="47"/>
    </row>
    <row r="86" s="55" customFormat="true" ht="34.5" hidden="false" customHeight="true" outlineLevel="0" collapsed="false">
      <c r="A86" s="32" t="s">
        <v>176</v>
      </c>
      <c r="B86" s="81" t="s">
        <v>177</v>
      </c>
      <c r="C86" s="82" t="s">
        <v>178</v>
      </c>
      <c r="D86" s="35" t="s">
        <v>33</v>
      </c>
      <c r="E86" s="36" t="n">
        <f aca="false">SUM(K86:P86)</f>
        <v>50</v>
      </c>
      <c r="F86" s="37" t="n">
        <v>97</v>
      </c>
      <c r="G86" s="38" t="n">
        <v>0.23</v>
      </c>
      <c r="H86" s="39" t="n">
        <f aca="false">F86*E86</f>
        <v>4850</v>
      </c>
      <c r="I86" s="40" t="n">
        <f aca="false">J86-H86</f>
        <v>1115.5</v>
      </c>
      <c r="J86" s="41" t="n">
        <f aca="false">H86*1.23</f>
        <v>5965.5</v>
      </c>
      <c r="K86" s="42" t="n">
        <v>50</v>
      </c>
      <c r="L86" s="43"/>
      <c r="M86" s="44"/>
      <c r="N86" s="45"/>
      <c r="O86" s="46"/>
      <c r="P86" s="47"/>
    </row>
    <row r="87" s="48" customFormat="true" ht="107.25" hidden="false" customHeight="true" outlineLevel="0" collapsed="false">
      <c r="A87" s="32" t="s">
        <v>179</v>
      </c>
      <c r="B87" s="33" t="s">
        <v>180</v>
      </c>
      <c r="C87" s="34" t="s">
        <v>37</v>
      </c>
      <c r="D87" s="35" t="s">
        <v>33</v>
      </c>
      <c r="E87" s="36" t="n">
        <f aca="false">SUM(K87:P87)</f>
        <v>40</v>
      </c>
      <c r="F87" s="37" t="n">
        <v>36</v>
      </c>
      <c r="G87" s="38" t="n">
        <v>0.23</v>
      </c>
      <c r="H87" s="39" t="n">
        <f aca="false">F87*E87</f>
        <v>1440</v>
      </c>
      <c r="I87" s="40" t="n">
        <f aca="false">J87-H87</f>
        <v>331.2</v>
      </c>
      <c r="J87" s="41" t="n">
        <f aca="false">H87*1.23</f>
        <v>1771.2</v>
      </c>
      <c r="K87" s="42"/>
      <c r="L87" s="43"/>
      <c r="M87" s="44"/>
      <c r="N87" s="45"/>
      <c r="O87" s="46" t="n">
        <v>40</v>
      </c>
      <c r="P87" s="47"/>
    </row>
    <row r="88" s="71" customFormat="true" ht="34.5" hidden="false" customHeight="true" outlineLevel="0" collapsed="false">
      <c r="A88" s="32" t="s">
        <v>181</v>
      </c>
      <c r="B88" s="81" t="s">
        <v>182</v>
      </c>
      <c r="C88" s="82" t="s">
        <v>37</v>
      </c>
      <c r="D88" s="36" t="s">
        <v>33</v>
      </c>
      <c r="E88" s="36" t="n">
        <f aca="false">SUM(K88:P88)</f>
        <v>20</v>
      </c>
      <c r="F88" s="37" t="n">
        <v>26</v>
      </c>
      <c r="G88" s="62" t="n">
        <v>0.23</v>
      </c>
      <c r="H88" s="39" t="n">
        <f aca="false">F88*E88</f>
        <v>520</v>
      </c>
      <c r="I88" s="40" t="n">
        <f aca="false">J88-H88</f>
        <v>119.6</v>
      </c>
      <c r="J88" s="41" t="n">
        <f aca="false">H88*1.23</f>
        <v>639.6</v>
      </c>
      <c r="K88" s="63"/>
      <c r="L88" s="52" t="n">
        <v>20</v>
      </c>
      <c r="M88" s="44"/>
      <c r="N88" s="64"/>
      <c r="O88" s="65"/>
      <c r="P88" s="66"/>
    </row>
    <row r="89" s="55" customFormat="true" ht="44.25" hidden="false" customHeight="true" outlineLevel="0" collapsed="false">
      <c r="A89" s="32" t="s">
        <v>183</v>
      </c>
      <c r="B89" s="33" t="s">
        <v>184</v>
      </c>
      <c r="C89" s="34"/>
      <c r="D89" s="35" t="s">
        <v>33</v>
      </c>
      <c r="E89" s="36" t="n">
        <f aca="false">SUM(K89:P89)</f>
        <v>10</v>
      </c>
      <c r="F89" s="37" t="n">
        <v>49</v>
      </c>
      <c r="G89" s="38" t="n">
        <v>0.23</v>
      </c>
      <c r="H89" s="39" t="n">
        <f aca="false">F89*E89</f>
        <v>490</v>
      </c>
      <c r="I89" s="40" t="n">
        <f aca="false">J89-H89</f>
        <v>112.7</v>
      </c>
      <c r="J89" s="41" t="n">
        <f aca="false">H89*1.23</f>
        <v>602.7</v>
      </c>
      <c r="K89" s="42"/>
      <c r="L89" s="43" t="n">
        <v>10</v>
      </c>
      <c r="M89" s="44"/>
      <c r="N89" s="45"/>
      <c r="O89" s="46"/>
      <c r="P89" s="47"/>
    </row>
    <row r="90" s="48" customFormat="true" ht="34.5" hidden="false" customHeight="true" outlineLevel="0" collapsed="false">
      <c r="A90" s="32" t="s">
        <v>185</v>
      </c>
      <c r="B90" s="33" t="s">
        <v>186</v>
      </c>
      <c r="C90" s="34"/>
      <c r="D90" s="35" t="s">
        <v>33</v>
      </c>
      <c r="E90" s="36" t="n">
        <f aca="false">SUM(K90:P90)</f>
        <v>6</v>
      </c>
      <c r="F90" s="37" t="n">
        <v>109</v>
      </c>
      <c r="G90" s="38" t="n">
        <v>0.23</v>
      </c>
      <c r="H90" s="39" t="n">
        <f aca="false">F90*E90</f>
        <v>654</v>
      </c>
      <c r="I90" s="40" t="n">
        <f aca="false">J90-H90</f>
        <v>150.42</v>
      </c>
      <c r="J90" s="41" t="n">
        <f aca="false">H90*1.23</f>
        <v>804.42</v>
      </c>
      <c r="K90" s="42"/>
      <c r="L90" s="43"/>
      <c r="M90" s="44"/>
      <c r="N90" s="45"/>
      <c r="O90" s="46"/>
      <c r="P90" s="47" t="n">
        <v>6</v>
      </c>
    </row>
    <row r="91" s="48" customFormat="true" ht="56.25" hidden="false" customHeight="true" outlineLevel="0" collapsed="false">
      <c r="A91" s="32" t="s">
        <v>187</v>
      </c>
      <c r="B91" s="33" t="s">
        <v>188</v>
      </c>
      <c r="C91" s="34"/>
      <c r="D91" s="35" t="s">
        <v>33</v>
      </c>
      <c r="E91" s="36" t="n">
        <f aca="false">SUM(K91:P91)</f>
        <v>10</v>
      </c>
      <c r="F91" s="37" t="n">
        <v>345</v>
      </c>
      <c r="G91" s="38" t="n">
        <v>0.23</v>
      </c>
      <c r="H91" s="39" t="n">
        <f aca="false">F91*E91</f>
        <v>3450</v>
      </c>
      <c r="I91" s="40" t="n">
        <f aca="false">J91-H91</f>
        <v>793.5</v>
      </c>
      <c r="J91" s="41" t="n">
        <f aca="false">H91*1.23</f>
        <v>4243.5</v>
      </c>
      <c r="K91" s="42"/>
      <c r="L91" s="43"/>
      <c r="M91" s="44"/>
      <c r="N91" s="45"/>
      <c r="O91" s="46"/>
      <c r="P91" s="47" t="n">
        <v>10</v>
      </c>
    </row>
    <row r="92" s="48" customFormat="true" ht="43.5" hidden="false" customHeight="true" outlineLevel="0" collapsed="false">
      <c r="A92" s="32" t="s">
        <v>189</v>
      </c>
      <c r="B92" s="33" t="s">
        <v>190</v>
      </c>
      <c r="C92" s="34" t="s">
        <v>37</v>
      </c>
      <c r="D92" s="35" t="s">
        <v>33</v>
      </c>
      <c r="E92" s="36" t="n">
        <f aca="false">SUM(K92:P92)</f>
        <v>100</v>
      </c>
      <c r="F92" s="37" t="n">
        <v>15</v>
      </c>
      <c r="G92" s="38" t="n">
        <v>0.23</v>
      </c>
      <c r="H92" s="39" t="n">
        <f aca="false">F92*E92</f>
        <v>1500</v>
      </c>
      <c r="I92" s="40" t="n">
        <f aca="false">J92-H92</f>
        <v>345</v>
      </c>
      <c r="J92" s="41" t="n">
        <f aca="false">H92*1.23</f>
        <v>1845</v>
      </c>
      <c r="K92" s="42"/>
      <c r="L92" s="43"/>
      <c r="M92" s="44"/>
      <c r="N92" s="45" t="n">
        <v>100</v>
      </c>
      <c r="O92" s="46"/>
      <c r="P92" s="47"/>
    </row>
    <row r="93" s="55" customFormat="true" ht="38.25" hidden="false" customHeight="true" outlineLevel="0" collapsed="false">
      <c r="A93" s="32" t="s">
        <v>191</v>
      </c>
      <c r="B93" s="83" t="s">
        <v>192</v>
      </c>
      <c r="C93" s="84" t="s">
        <v>37</v>
      </c>
      <c r="D93" s="78" t="s">
        <v>33</v>
      </c>
      <c r="E93" s="36" t="n">
        <f aca="false">SUM(K93:P93)</f>
        <v>3</v>
      </c>
      <c r="F93" s="37" t="n">
        <v>260</v>
      </c>
      <c r="G93" s="38" t="n">
        <v>0.23</v>
      </c>
      <c r="H93" s="39" t="n">
        <f aca="false">F93*E93</f>
        <v>780</v>
      </c>
      <c r="I93" s="40" t="n">
        <f aca="false">J93-H93</f>
        <v>179.4</v>
      </c>
      <c r="J93" s="41" t="n">
        <f aca="false">H93*1.23</f>
        <v>959.4</v>
      </c>
      <c r="K93" s="42"/>
      <c r="L93" s="43"/>
      <c r="M93" s="44"/>
      <c r="N93" s="45"/>
      <c r="O93" s="46" t="n">
        <v>3</v>
      </c>
      <c r="P93" s="47"/>
    </row>
    <row r="94" s="55" customFormat="true" ht="38.25" hidden="false" customHeight="true" outlineLevel="0" collapsed="false">
      <c r="A94" s="32" t="s">
        <v>193</v>
      </c>
      <c r="B94" s="83" t="s">
        <v>194</v>
      </c>
      <c r="C94" s="84" t="s">
        <v>37</v>
      </c>
      <c r="D94" s="78" t="s">
        <v>33</v>
      </c>
      <c r="E94" s="36" t="n">
        <f aca="false">SUM(K94:P94)</f>
        <v>30</v>
      </c>
      <c r="F94" s="37" t="n">
        <v>89</v>
      </c>
      <c r="G94" s="38" t="n">
        <v>0.23</v>
      </c>
      <c r="H94" s="39" t="n">
        <f aca="false">F94*E94</f>
        <v>2670</v>
      </c>
      <c r="I94" s="40" t="n">
        <f aca="false">J94-H94</f>
        <v>614.1</v>
      </c>
      <c r="J94" s="41" t="n">
        <f aca="false">H94*1.23</f>
        <v>3284.1</v>
      </c>
      <c r="K94" s="42" t="n">
        <v>30</v>
      </c>
      <c r="L94" s="43"/>
      <c r="M94" s="44"/>
      <c r="N94" s="45"/>
      <c r="O94" s="46"/>
      <c r="P94" s="47"/>
    </row>
    <row r="95" s="48" customFormat="true" ht="70.5" hidden="false" customHeight="true" outlineLevel="0" collapsed="false">
      <c r="A95" s="32" t="s">
        <v>195</v>
      </c>
      <c r="B95" s="33" t="s">
        <v>196</v>
      </c>
      <c r="C95" s="34" t="s">
        <v>37</v>
      </c>
      <c r="D95" s="35" t="s">
        <v>33</v>
      </c>
      <c r="E95" s="36" t="n">
        <f aca="false">SUM(K95:P95)</f>
        <v>3</v>
      </c>
      <c r="F95" s="37" t="n">
        <v>269</v>
      </c>
      <c r="G95" s="38" t="n">
        <v>0.23</v>
      </c>
      <c r="H95" s="39" t="n">
        <f aca="false">F95*E95</f>
        <v>807</v>
      </c>
      <c r="I95" s="40" t="n">
        <f aca="false">J95-H95</f>
        <v>185.61</v>
      </c>
      <c r="J95" s="41" t="n">
        <f aca="false">H95*1.23</f>
        <v>992.61</v>
      </c>
      <c r="K95" s="42"/>
      <c r="L95" s="43"/>
      <c r="M95" s="44"/>
      <c r="N95" s="45"/>
      <c r="O95" s="46" t="n">
        <v>3</v>
      </c>
      <c r="P95" s="47"/>
    </row>
    <row r="96" s="48" customFormat="true" ht="44.25" hidden="false" customHeight="true" outlineLevel="0" collapsed="false">
      <c r="A96" s="32" t="s">
        <v>197</v>
      </c>
      <c r="B96" s="33" t="s">
        <v>198</v>
      </c>
      <c r="C96" s="34" t="s">
        <v>37</v>
      </c>
      <c r="D96" s="35" t="s">
        <v>33</v>
      </c>
      <c r="E96" s="36" t="n">
        <f aca="false">SUM(K96:P96)</f>
        <v>10</v>
      </c>
      <c r="F96" s="37" t="n">
        <v>180</v>
      </c>
      <c r="G96" s="38" t="n">
        <v>0.23</v>
      </c>
      <c r="H96" s="39" t="n">
        <f aca="false">F96*E96</f>
        <v>1800</v>
      </c>
      <c r="I96" s="40" t="n">
        <f aca="false">J96-H96</f>
        <v>414</v>
      </c>
      <c r="J96" s="41" t="n">
        <f aca="false">H96*1.23</f>
        <v>2214</v>
      </c>
      <c r="K96" s="42"/>
      <c r="L96" s="43"/>
      <c r="M96" s="44"/>
      <c r="N96" s="45"/>
      <c r="O96" s="46"/>
      <c r="P96" s="47" t="n">
        <v>10</v>
      </c>
    </row>
    <row r="97" s="48" customFormat="true" ht="34.5" hidden="false" customHeight="true" outlineLevel="0" collapsed="false">
      <c r="A97" s="32" t="s">
        <v>199</v>
      </c>
      <c r="B97" s="33" t="s">
        <v>200</v>
      </c>
      <c r="C97" s="34" t="s">
        <v>37</v>
      </c>
      <c r="D97" s="35" t="s">
        <v>33</v>
      </c>
      <c r="E97" s="36" t="n">
        <f aca="false">SUM(K97:P97)</f>
        <v>20</v>
      </c>
      <c r="F97" s="37" t="n">
        <v>36</v>
      </c>
      <c r="G97" s="38" t="n">
        <v>0.23</v>
      </c>
      <c r="H97" s="39" t="n">
        <f aca="false">F97*E97</f>
        <v>720</v>
      </c>
      <c r="I97" s="40" t="n">
        <f aca="false">J97-H97</f>
        <v>165.6</v>
      </c>
      <c r="J97" s="41" t="n">
        <f aca="false">H97*1.23</f>
        <v>885.6</v>
      </c>
      <c r="K97" s="42"/>
      <c r="L97" s="43"/>
      <c r="M97" s="44"/>
      <c r="N97" s="45"/>
      <c r="O97" s="46"/>
      <c r="P97" s="47" t="n">
        <v>20</v>
      </c>
    </row>
    <row r="98" s="48" customFormat="true" ht="48" hidden="false" customHeight="true" outlineLevel="0" collapsed="false">
      <c r="A98" s="32" t="s">
        <v>201</v>
      </c>
      <c r="B98" s="33" t="s">
        <v>202</v>
      </c>
      <c r="C98" s="34" t="s">
        <v>37</v>
      </c>
      <c r="D98" s="61" t="s">
        <v>33</v>
      </c>
      <c r="E98" s="36" t="n">
        <f aca="false">SUM(K98:P98)</f>
        <v>2</v>
      </c>
      <c r="F98" s="37" t="n">
        <v>69</v>
      </c>
      <c r="G98" s="38" t="n">
        <v>0.23</v>
      </c>
      <c r="H98" s="39" t="n">
        <f aca="false">F98*E98</f>
        <v>138</v>
      </c>
      <c r="I98" s="40" t="n">
        <f aca="false">J98-H98</f>
        <v>31.74</v>
      </c>
      <c r="J98" s="41" t="n">
        <f aca="false">H98*1.23</f>
        <v>169.74</v>
      </c>
      <c r="K98" s="42" t="n">
        <v>2</v>
      </c>
      <c r="L98" s="43"/>
      <c r="M98" s="44"/>
      <c r="N98" s="45"/>
      <c r="O98" s="46"/>
      <c r="P98" s="47"/>
    </row>
    <row r="99" s="55" customFormat="true" ht="34.5" hidden="false" customHeight="true" outlineLevel="0" collapsed="false">
      <c r="A99" s="32" t="s">
        <v>203</v>
      </c>
      <c r="B99" s="33" t="s">
        <v>204</v>
      </c>
      <c r="C99" s="34" t="s">
        <v>37</v>
      </c>
      <c r="D99" s="35" t="s">
        <v>33</v>
      </c>
      <c r="E99" s="36" t="n">
        <f aca="false">SUM(K99:P99)</f>
        <v>50</v>
      </c>
      <c r="F99" s="37" t="n">
        <v>4.8</v>
      </c>
      <c r="G99" s="38" t="n">
        <v>0.23</v>
      </c>
      <c r="H99" s="39" t="n">
        <f aca="false">F99*E99</f>
        <v>240</v>
      </c>
      <c r="I99" s="40" t="n">
        <f aca="false">J99-H99</f>
        <v>55.2</v>
      </c>
      <c r="J99" s="41" t="n">
        <f aca="false">H99*1.23</f>
        <v>295.2</v>
      </c>
      <c r="K99" s="42"/>
      <c r="L99" s="43"/>
      <c r="M99" s="44"/>
      <c r="N99" s="45" t="n">
        <v>50</v>
      </c>
      <c r="O99" s="46"/>
      <c r="P99" s="47"/>
    </row>
    <row r="100" s="55" customFormat="true" ht="34.5" hidden="false" customHeight="true" outlineLevel="0" collapsed="false">
      <c r="A100" s="32" t="s">
        <v>205</v>
      </c>
      <c r="B100" s="33" t="s">
        <v>206</v>
      </c>
      <c r="C100" s="34" t="s">
        <v>37</v>
      </c>
      <c r="D100" s="35" t="s">
        <v>33</v>
      </c>
      <c r="E100" s="36" t="n">
        <f aca="false">SUM(K100:P100)</f>
        <v>50</v>
      </c>
      <c r="F100" s="37" t="n">
        <v>7.5</v>
      </c>
      <c r="G100" s="38" t="n">
        <v>0.23</v>
      </c>
      <c r="H100" s="39" t="n">
        <f aca="false">F100*E100</f>
        <v>375</v>
      </c>
      <c r="I100" s="40" t="n">
        <f aca="false">J100-H100</f>
        <v>86.25</v>
      </c>
      <c r="J100" s="41" t="n">
        <f aca="false">H100*1.23</f>
        <v>461.25</v>
      </c>
      <c r="K100" s="42"/>
      <c r="L100" s="43"/>
      <c r="M100" s="44"/>
      <c r="N100" s="45" t="n">
        <v>50</v>
      </c>
      <c r="O100" s="46"/>
      <c r="P100" s="47"/>
    </row>
    <row r="101" s="55" customFormat="true" ht="34.5" hidden="false" customHeight="true" outlineLevel="0" collapsed="false">
      <c r="A101" s="32" t="s">
        <v>207</v>
      </c>
      <c r="B101" s="33" t="s">
        <v>208</v>
      </c>
      <c r="C101" s="34" t="s">
        <v>37</v>
      </c>
      <c r="D101" s="35" t="s">
        <v>33</v>
      </c>
      <c r="E101" s="36" t="n">
        <f aca="false">SUM(K101:P101)</f>
        <v>3</v>
      </c>
      <c r="F101" s="37" t="n">
        <v>4.5</v>
      </c>
      <c r="G101" s="38" t="n">
        <v>0.23</v>
      </c>
      <c r="H101" s="39" t="n">
        <f aca="false">F101*E101</f>
        <v>13.5</v>
      </c>
      <c r="I101" s="40" t="n">
        <f aca="false">J101-H101</f>
        <v>3.105</v>
      </c>
      <c r="J101" s="41" t="n">
        <f aca="false">H101*1.23</f>
        <v>16.605</v>
      </c>
      <c r="K101" s="42"/>
      <c r="L101" s="43"/>
      <c r="M101" s="44" t="n">
        <v>3</v>
      </c>
      <c r="N101" s="45"/>
      <c r="O101" s="46"/>
      <c r="P101" s="47"/>
    </row>
    <row r="102" s="55" customFormat="true" ht="34.5" hidden="false" customHeight="true" outlineLevel="0" collapsed="false">
      <c r="A102" s="32" t="s">
        <v>209</v>
      </c>
      <c r="B102" s="33" t="s">
        <v>210</v>
      </c>
      <c r="C102" s="34" t="s">
        <v>37</v>
      </c>
      <c r="D102" s="35" t="s">
        <v>33</v>
      </c>
      <c r="E102" s="36" t="n">
        <f aca="false">SUM(K102:P102)</f>
        <v>3</v>
      </c>
      <c r="F102" s="37" t="n">
        <v>2.5</v>
      </c>
      <c r="G102" s="38" t="n">
        <v>0.23</v>
      </c>
      <c r="H102" s="39" t="n">
        <f aca="false">F102*E102</f>
        <v>7.5</v>
      </c>
      <c r="I102" s="40" t="n">
        <f aca="false">J102-H102</f>
        <v>1.725</v>
      </c>
      <c r="J102" s="41" t="n">
        <f aca="false">H102*1.23</f>
        <v>9.225</v>
      </c>
      <c r="K102" s="42"/>
      <c r="L102" s="43"/>
      <c r="M102" s="44" t="n">
        <v>3</v>
      </c>
      <c r="N102" s="45"/>
      <c r="O102" s="46"/>
      <c r="P102" s="47"/>
    </row>
    <row r="103" s="55" customFormat="true" ht="34.5" hidden="false" customHeight="true" outlineLevel="0" collapsed="false">
      <c r="A103" s="32" t="s">
        <v>211</v>
      </c>
      <c r="B103" s="33" t="s">
        <v>212</v>
      </c>
      <c r="C103" s="34" t="s">
        <v>37</v>
      </c>
      <c r="D103" s="35" t="s">
        <v>33</v>
      </c>
      <c r="E103" s="36" t="n">
        <f aca="false">SUM(K103:P103)</f>
        <v>4</v>
      </c>
      <c r="F103" s="37" t="n">
        <v>20</v>
      </c>
      <c r="G103" s="38" t="n">
        <v>0.23</v>
      </c>
      <c r="H103" s="39" t="n">
        <f aca="false">F103*E103</f>
        <v>80</v>
      </c>
      <c r="I103" s="40" t="n">
        <f aca="false">J103-H103</f>
        <v>18.4</v>
      </c>
      <c r="J103" s="41" t="n">
        <f aca="false">H103*1.23</f>
        <v>98.4</v>
      </c>
      <c r="K103" s="42"/>
      <c r="L103" s="43"/>
      <c r="M103" s="44"/>
      <c r="N103" s="45"/>
      <c r="O103" s="46"/>
      <c r="P103" s="47" t="n">
        <v>4</v>
      </c>
    </row>
    <row r="104" s="55" customFormat="true" ht="34.5" hidden="false" customHeight="true" outlineLevel="0" collapsed="false">
      <c r="A104" s="32" t="s">
        <v>213</v>
      </c>
      <c r="B104" s="33" t="s">
        <v>214</v>
      </c>
      <c r="C104" s="34" t="s">
        <v>37</v>
      </c>
      <c r="D104" s="35" t="s">
        <v>33</v>
      </c>
      <c r="E104" s="36" t="n">
        <f aca="false">SUM(K104:P104)</f>
        <v>50</v>
      </c>
      <c r="F104" s="37" t="n">
        <v>4.8</v>
      </c>
      <c r="G104" s="38" t="n">
        <v>0.23</v>
      </c>
      <c r="H104" s="39" t="n">
        <f aca="false">F104*E104</f>
        <v>240</v>
      </c>
      <c r="I104" s="40" t="n">
        <f aca="false">J104-H104</f>
        <v>55.2</v>
      </c>
      <c r="J104" s="41" t="n">
        <f aca="false">H104*1.23</f>
        <v>295.2</v>
      </c>
      <c r="K104" s="42"/>
      <c r="L104" s="43"/>
      <c r="M104" s="44" t="n">
        <v>50</v>
      </c>
      <c r="N104" s="45"/>
      <c r="O104" s="46"/>
      <c r="P104" s="47"/>
    </row>
    <row r="105" s="55" customFormat="true" ht="34.5" hidden="false" customHeight="true" outlineLevel="0" collapsed="false">
      <c r="A105" s="32" t="s">
        <v>215</v>
      </c>
      <c r="B105" s="33" t="s">
        <v>216</v>
      </c>
      <c r="C105" s="34"/>
      <c r="D105" s="35" t="s">
        <v>33</v>
      </c>
      <c r="E105" s="36" t="n">
        <f aca="false">SUM(K105:P105)</f>
        <v>1</v>
      </c>
      <c r="F105" s="37" t="n">
        <v>190</v>
      </c>
      <c r="G105" s="38" t="n">
        <v>0.23</v>
      </c>
      <c r="H105" s="39" t="n">
        <f aca="false">F105*E105</f>
        <v>190</v>
      </c>
      <c r="I105" s="40" t="n">
        <f aca="false">J105-H105</f>
        <v>43.7</v>
      </c>
      <c r="J105" s="41" t="n">
        <f aca="false">H105*1.23</f>
        <v>233.7</v>
      </c>
      <c r="K105" s="42"/>
      <c r="L105" s="43"/>
      <c r="M105" s="44"/>
      <c r="N105" s="45"/>
      <c r="O105" s="46"/>
      <c r="P105" s="47" t="n">
        <v>1</v>
      </c>
    </row>
    <row r="106" s="55" customFormat="true" ht="53.25" hidden="false" customHeight="true" outlineLevel="0" collapsed="false">
      <c r="A106" s="32" t="s">
        <v>217</v>
      </c>
      <c r="B106" s="33" t="s">
        <v>218</v>
      </c>
      <c r="C106" s="34"/>
      <c r="D106" s="35" t="s">
        <v>33</v>
      </c>
      <c r="E106" s="36" t="n">
        <f aca="false">SUM(K106:P106)</f>
        <v>1</v>
      </c>
      <c r="F106" s="37" t="n">
        <v>4400</v>
      </c>
      <c r="G106" s="38" t="n">
        <v>0.23</v>
      </c>
      <c r="H106" s="39" t="n">
        <f aca="false">F106*E106</f>
        <v>4400</v>
      </c>
      <c r="I106" s="40" t="n">
        <f aca="false">J106-H106</f>
        <v>1012</v>
      </c>
      <c r="J106" s="41" t="n">
        <f aca="false">H106*1.23</f>
        <v>5412</v>
      </c>
      <c r="K106" s="42"/>
      <c r="L106" s="43"/>
      <c r="M106" s="44"/>
      <c r="N106" s="45"/>
      <c r="O106" s="46" t="n">
        <v>1</v>
      </c>
      <c r="P106" s="47"/>
    </row>
    <row r="107" s="48" customFormat="true" ht="41.25" hidden="false" customHeight="true" outlineLevel="0" collapsed="false">
      <c r="A107" s="32" t="s">
        <v>219</v>
      </c>
      <c r="B107" s="56" t="s">
        <v>220</v>
      </c>
      <c r="C107" s="53" t="s">
        <v>37</v>
      </c>
      <c r="D107" s="35" t="s">
        <v>33</v>
      </c>
      <c r="E107" s="36" t="n">
        <f aca="false">SUM(K107:P107)</f>
        <v>5</v>
      </c>
      <c r="F107" s="37" t="n">
        <v>32</v>
      </c>
      <c r="G107" s="38" t="n">
        <v>0.23</v>
      </c>
      <c r="H107" s="39" t="n">
        <f aca="false">F107*E107</f>
        <v>160</v>
      </c>
      <c r="I107" s="40" t="n">
        <f aca="false">J107-H107</f>
        <v>36.8</v>
      </c>
      <c r="J107" s="41" t="n">
        <f aca="false">H107*1.23</f>
        <v>196.8</v>
      </c>
      <c r="K107" s="42"/>
      <c r="L107" s="43"/>
      <c r="M107" s="44"/>
      <c r="N107" s="45"/>
      <c r="O107" s="46" t="n">
        <v>5</v>
      </c>
      <c r="P107" s="47"/>
    </row>
    <row r="108" s="55" customFormat="true" ht="34.5" hidden="false" customHeight="true" outlineLevel="0" collapsed="false">
      <c r="A108" s="32" t="s">
        <v>221</v>
      </c>
      <c r="B108" s="56" t="s">
        <v>222</v>
      </c>
      <c r="C108" s="53" t="s">
        <v>37</v>
      </c>
      <c r="D108" s="35" t="s">
        <v>33</v>
      </c>
      <c r="E108" s="36" t="n">
        <f aca="false">SUM(K108:P108)</f>
        <v>10</v>
      </c>
      <c r="F108" s="37" t="n">
        <v>8</v>
      </c>
      <c r="G108" s="38" t="n">
        <v>0.23</v>
      </c>
      <c r="H108" s="39" t="n">
        <f aca="false">F108*E108</f>
        <v>80</v>
      </c>
      <c r="I108" s="40" t="n">
        <f aca="false">J108-H108</f>
        <v>18.4</v>
      </c>
      <c r="J108" s="41" t="n">
        <f aca="false">H108*1.23</f>
        <v>98.4</v>
      </c>
      <c r="K108" s="42" t="n">
        <v>10</v>
      </c>
      <c r="L108" s="43"/>
      <c r="M108" s="44"/>
      <c r="N108" s="45"/>
      <c r="O108" s="46"/>
      <c r="P108" s="47"/>
    </row>
    <row r="109" s="71" customFormat="true" ht="164.25" hidden="false" customHeight="true" outlineLevel="0" collapsed="false">
      <c r="A109" s="32" t="s">
        <v>223</v>
      </c>
      <c r="B109" s="33" t="s">
        <v>224</v>
      </c>
      <c r="C109" s="34" t="s">
        <v>225</v>
      </c>
      <c r="D109" s="36" t="s">
        <v>33</v>
      </c>
      <c r="E109" s="36" t="n">
        <v>2</v>
      </c>
      <c r="F109" s="37" t="n">
        <v>8700</v>
      </c>
      <c r="G109" s="62" t="n">
        <v>0.23</v>
      </c>
      <c r="H109" s="68" t="n">
        <f aca="false">F109*E109</f>
        <v>17400</v>
      </c>
      <c r="I109" s="69" t="n">
        <f aca="false">J109-H109</f>
        <v>4002</v>
      </c>
      <c r="J109" s="70" t="n">
        <f aca="false">H109*1.23</f>
        <v>21402</v>
      </c>
      <c r="K109" s="63" t="n">
        <v>1</v>
      </c>
      <c r="L109" s="52"/>
      <c r="M109" s="44"/>
      <c r="N109" s="64"/>
      <c r="O109" s="65"/>
      <c r="P109" s="66"/>
    </row>
    <row r="110" s="71" customFormat="true" ht="151.5" hidden="false" customHeight="true" outlineLevel="0" collapsed="false">
      <c r="A110" s="32" t="s">
        <v>226</v>
      </c>
      <c r="B110" s="33" t="s">
        <v>227</v>
      </c>
      <c r="C110" s="34"/>
      <c r="D110" s="36" t="s">
        <v>33</v>
      </c>
      <c r="E110" s="36" t="n">
        <v>1</v>
      </c>
      <c r="F110" s="37" t="n">
        <v>890</v>
      </c>
      <c r="G110" s="62" t="n">
        <v>0.23</v>
      </c>
      <c r="H110" s="68" t="n">
        <f aca="false">F110*E110</f>
        <v>890</v>
      </c>
      <c r="I110" s="69" t="n">
        <f aca="false">J110-H110</f>
        <v>204.7</v>
      </c>
      <c r="J110" s="70" t="n">
        <f aca="false">H110*1.23</f>
        <v>1094.7</v>
      </c>
      <c r="K110" s="63" t="n">
        <v>2</v>
      </c>
      <c r="L110" s="52"/>
      <c r="M110" s="44"/>
      <c r="N110" s="64"/>
      <c r="O110" s="65"/>
      <c r="P110" s="66"/>
    </row>
    <row r="111" s="55" customFormat="true" ht="34.5" hidden="false" customHeight="true" outlineLevel="0" collapsed="false">
      <c r="A111" s="32" t="s">
        <v>228</v>
      </c>
      <c r="B111" s="33" t="s">
        <v>229</v>
      </c>
      <c r="C111" s="34" t="s">
        <v>37</v>
      </c>
      <c r="D111" s="35" t="s">
        <v>33</v>
      </c>
      <c r="E111" s="36" t="n">
        <f aca="false">SUM(K111:P111)</f>
        <v>30</v>
      </c>
      <c r="F111" s="37" t="n">
        <v>115</v>
      </c>
      <c r="G111" s="38" t="n">
        <v>0.23</v>
      </c>
      <c r="H111" s="39" t="n">
        <f aca="false">F111*E111</f>
        <v>3450</v>
      </c>
      <c r="I111" s="40" t="n">
        <f aca="false">J111-H111</f>
        <v>793.5</v>
      </c>
      <c r="J111" s="41" t="n">
        <f aca="false">H111*1.23</f>
        <v>4243.5</v>
      </c>
      <c r="K111" s="42" t="n">
        <v>30</v>
      </c>
      <c r="L111" s="43"/>
      <c r="M111" s="44"/>
      <c r="N111" s="45"/>
      <c r="O111" s="46"/>
      <c r="P111" s="47"/>
    </row>
    <row r="112" s="55" customFormat="true" ht="34.5" hidden="false" customHeight="true" outlineLevel="0" collapsed="false">
      <c r="A112" s="32" t="s">
        <v>230</v>
      </c>
      <c r="B112" s="33" t="s">
        <v>231</v>
      </c>
      <c r="C112" s="34" t="s">
        <v>37</v>
      </c>
      <c r="D112" s="35" t="s">
        <v>33</v>
      </c>
      <c r="E112" s="36" t="n">
        <f aca="false">SUM(K112:P112)</f>
        <v>20</v>
      </c>
      <c r="F112" s="37" t="n">
        <v>126</v>
      </c>
      <c r="G112" s="38" t="n">
        <v>0.23</v>
      </c>
      <c r="H112" s="39" t="n">
        <f aca="false">F112*E112</f>
        <v>2520</v>
      </c>
      <c r="I112" s="40" t="n">
        <f aca="false">J112-H112</f>
        <v>579.6</v>
      </c>
      <c r="J112" s="41" t="n">
        <f aca="false">H112*1.23</f>
        <v>3099.6</v>
      </c>
      <c r="K112" s="42" t="n">
        <v>20</v>
      </c>
      <c r="L112" s="43"/>
      <c r="M112" s="44"/>
      <c r="N112" s="45"/>
      <c r="O112" s="46"/>
      <c r="P112" s="47"/>
    </row>
    <row r="113" s="55" customFormat="true" ht="34.5" hidden="false" customHeight="true" outlineLevel="0" collapsed="false">
      <c r="A113" s="32" t="s">
        <v>232</v>
      </c>
      <c r="B113" s="33" t="s">
        <v>233</v>
      </c>
      <c r="C113" s="34" t="s">
        <v>37</v>
      </c>
      <c r="D113" s="35" t="s">
        <v>33</v>
      </c>
      <c r="E113" s="36" t="n">
        <f aca="false">SUM(K113:P113)</f>
        <v>4</v>
      </c>
      <c r="F113" s="37" t="n">
        <v>110</v>
      </c>
      <c r="G113" s="38" t="n">
        <v>0.23</v>
      </c>
      <c r="H113" s="39" t="n">
        <f aca="false">F113*E113</f>
        <v>440</v>
      </c>
      <c r="I113" s="40" t="n">
        <f aca="false">J113-H113</f>
        <v>101.2</v>
      </c>
      <c r="J113" s="41" t="n">
        <f aca="false">H113*1.23</f>
        <v>541.2</v>
      </c>
      <c r="K113" s="42"/>
      <c r="L113" s="52" t="n">
        <v>4</v>
      </c>
      <c r="M113" s="44"/>
      <c r="N113" s="45"/>
      <c r="O113" s="46"/>
      <c r="P113" s="47"/>
    </row>
    <row r="114" s="55" customFormat="true" ht="34.5" hidden="false" customHeight="true" outlineLevel="0" collapsed="false">
      <c r="A114" s="32" t="s">
        <v>234</v>
      </c>
      <c r="B114" s="33" t="s">
        <v>235</v>
      </c>
      <c r="C114" s="34" t="s">
        <v>37</v>
      </c>
      <c r="D114" s="35" t="s">
        <v>33</v>
      </c>
      <c r="E114" s="36" t="n">
        <f aca="false">SUM(K114:P114)</f>
        <v>4</v>
      </c>
      <c r="F114" s="37" t="n">
        <v>130</v>
      </c>
      <c r="G114" s="38" t="n">
        <v>0.23</v>
      </c>
      <c r="H114" s="39" t="n">
        <f aca="false">F114*E114</f>
        <v>520</v>
      </c>
      <c r="I114" s="40" t="n">
        <f aca="false">J114-H114</f>
        <v>119.6</v>
      </c>
      <c r="J114" s="41" t="n">
        <f aca="false">H114*1.23</f>
        <v>639.6</v>
      </c>
      <c r="K114" s="42"/>
      <c r="L114" s="52" t="n">
        <v>4</v>
      </c>
      <c r="M114" s="44"/>
      <c r="N114" s="45"/>
      <c r="O114" s="46"/>
      <c r="P114" s="47"/>
    </row>
    <row r="115" s="55" customFormat="true" ht="44.25" hidden="false" customHeight="true" outlineLevel="0" collapsed="false">
      <c r="A115" s="32" t="s">
        <v>236</v>
      </c>
      <c r="B115" s="33" t="s">
        <v>237</v>
      </c>
      <c r="C115" s="34" t="s">
        <v>37</v>
      </c>
      <c r="D115" s="35" t="s">
        <v>33</v>
      </c>
      <c r="E115" s="36" t="n">
        <f aca="false">SUM(K115:P115)</f>
        <v>2</v>
      </c>
      <c r="F115" s="37" t="n">
        <v>85</v>
      </c>
      <c r="G115" s="38" t="n">
        <v>0.23</v>
      </c>
      <c r="H115" s="39" t="n">
        <f aca="false">F115*E115</f>
        <v>170</v>
      </c>
      <c r="I115" s="40" t="n">
        <f aca="false">J115-H115</f>
        <v>39.1</v>
      </c>
      <c r="J115" s="41" t="n">
        <f aca="false">H115*1.23</f>
        <v>209.1</v>
      </c>
      <c r="K115" s="42"/>
      <c r="L115" s="52" t="n">
        <v>2</v>
      </c>
      <c r="M115" s="44"/>
      <c r="N115" s="45"/>
      <c r="O115" s="46"/>
      <c r="P115" s="47"/>
    </row>
    <row r="116" s="55" customFormat="true" ht="48.75" hidden="false" customHeight="true" outlineLevel="0" collapsed="false">
      <c r="A116" s="32" t="s">
        <v>238</v>
      </c>
      <c r="B116" s="33" t="s">
        <v>239</v>
      </c>
      <c r="C116" s="34"/>
      <c r="D116" s="35" t="s">
        <v>33</v>
      </c>
      <c r="E116" s="36" t="n">
        <f aca="false">SUM(K116:P116)</f>
        <v>2</v>
      </c>
      <c r="F116" s="37" t="n">
        <v>64</v>
      </c>
      <c r="G116" s="38" t="n">
        <v>0.23</v>
      </c>
      <c r="H116" s="39" t="n">
        <f aca="false">F116*E116</f>
        <v>128</v>
      </c>
      <c r="I116" s="40" t="n">
        <f aca="false">J116-H116</f>
        <v>29.44</v>
      </c>
      <c r="J116" s="41" t="n">
        <f aca="false">H116*1.23</f>
        <v>157.44</v>
      </c>
      <c r="K116" s="42"/>
      <c r="L116" s="52" t="n">
        <v>2</v>
      </c>
      <c r="M116" s="44"/>
      <c r="N116" s="45"/>
      <c r="O116" s="46"/>
      <c r="P116" s="47"/>
    </row>
    <row r="117" s="55" customFormat="true" ht="41.25" hidden="false" customHeight="true" outlineLevel="0" collapsed="false">
      <c r="A117" s="32" t="s">
        <v>240</v>
      </c>
      <c r="B117" s="33" t="s">
        <v>241</v>
      </c>
      <c r="C117" s="34"/>
      <c r="D117" s="35" t="s">
        <v>33</v>
      </c>
      <c r="E117" s="36" t="n">
        <f aca="false">SUM(K117:P117)</f>
        <v>1</v>
      </c>
      <c r="F117" s="37" t="n">
        <v>72</v>
      </c>
      <c r="G117" s="38" t="n">
        <v>0.23</v>
      </c>
      <c r="H117" s="39" t="n">
        <f aca="false">F117*E117</f>
        <v>72</v>
      </c>
      <c r="I117" s="40" t="n">
        <f aca="false">J117-H117</f>
        <v>16.56</v>
      </c>
      <c r="J117" s="41" t="n">
        <f aca="false">H117*1.23</f>
        <v>88.56</v>
      </c>
      <c r="K117" s="42"/>
      <c r="L117" s="52" t="n">
        <v>1</v>
      </c>
      <c r="M117" s="44"/>
      <c r="N117" s="45"/>
      <c r="O117" s="46"/>
      <c r="P117" s="47"/>
    </row>
    <row r="118" s="48" customFormat="true" ht="41.25" hidden="false" customHeight="true" outlineLevel="0" collapsed="false">
      <c r="A118" s="32" t="s">
        <v>242</v>
      </c>
      <c r="B118" s="33" t="s">
        <v>243</v>
      </c>
      <c r="C118" s="53"/>
      <c r="D118" s="35" t="s">
        <v>33</v>
      </c>
      <c r="E118" s="36" t="n">
        <f aca="false">SUM(K118:P118)</f>
        <v>2</v>
      </c>
      <c r="F118" s="37" t="n">
        <v>330</v>
      </c>
      <c r="G118" s="38" t="n">
        <v>0.23</v>
      </c>
      <c r="H118" s="39" t="n">
        <f aca="false">F118*E118</f>
        <v>660</v>
      </c>
      <c r="I118" s="40" t="n">
        <f aca="false">J118-H118</f>
        <v>151.8</v>
      </c>
      <c r="J118" s="41" t="n">
        <f aca="false">H118*1.23</f>
        <v>811.8</v>
      </c>
      <c r="K118" s="42"/>
      <c r="L118" s="43"/>
      <c r="M118" s="44"/>
      <c r="N118" s="45"/>
      <c r="O118" s="46" t="n">
        <v>2</v>
      </c>
      <c r="P118" s="47"/>
    </row>
    <row r="119" s="55" customFormat="true" ht="42" hidden="false" customHeight="true" outlineLevel="0" collapsed="false">
      <c r="A119" s="32" t="s">
        <v>244</v>
      </c>
      <c r="B119" s="33" t="s">
        <v>245</v>
      </c>
      <c r="C119" s="34"/>
      <c r="D119" s="35" t="s">
        <v>33</v>
      </c>
      <c r="E119" s="36" t="n">
        <f aca="false">SUM(K119:P119)</f>
        <v>2</v>
      </c>
      <c r="F119" s="37" t="n">
        <v>29</v>
      </c>
      <c r="G119" s="38" t="n">
        <v>0.23</v>
      </c>
      <c r="H119" s="39" t="n">
        <f aca="false">F119*E119</f>
        <v>58</v>
      </c>
      <c r="I119" s="40" t="n">
        <f aca="false">J119-H119</f>
        <v>13.34</v>
      </c>
      <c r="J119" s="41" t="n">
        <f aca="false">H119*1.23</f>
        <v>71.34</v>
      </c>
      <c r="K119" s="42"/>
      <c r="L119" s="43" t="n">
        <v>2</v>
      </c>
      <c r="M119" s="44"/>
      <c r="N119" s="45"/>
      <c r="O119" s="46"/>
      <c r="P119" s="47"/>
    </row>
    <row r="120" s="48" customFormat="true" ht="34.5" hidden="false" customHeight="true" outlineLevel="0" collapsed="false">
      <c r="A120" s="32" t="s">
        <v>246</v>
      </c>
      <c r="B120" s="33" t="s">
        <v>247</v>
      </c>
      <c r="C120" s="34"/>
      <c r="D120" s="35" t="s">
        <v>33</v>
      </c>
      <c r="E120" s="36" t="n">
        <f aca="false">SUM(K120:P120)</f>
        <v>12</v>
      </c>
      <c r="F120" s="37" t="n">
        <v>34</v>
      </c>
      <c r="G120" s="38" t="n">
        <v>0.23</v>
      </c>
      <c r="H120" s="39" t="n">
        <f aca="false">F120*E120</f>
        <v>408</v>
      </c>
      <c r="I120" s="40" t="n">
        <f aca="false">J120-H120</f>
        <v>93.84</v>
      </c>
      <c r="J120" s="41" t="n">
        <f aca="false">H120*1.23</f>
        <v>501.84</v>
      </c>
      <c r="K120" s="42"/>
      <c r="L120" s="43" t="n">
        <v>2</v>
      </c>
      <c r="M120" s="44"/>
      <c r="N120" s="45"/>
      <c r="O120" s="46" t="n">
        <v>10</v>
      </c>
      <c r="P120" s="47"/>
    </row>
    <row r="121" s="48" customFormat="true" ht="39.75" hidden="false" customHeight="true" outlineLevel="0" collapsed="false">
      <c r="A121" s="32" t="s">
        <v>248</v>
      </c>
      <c r="B121" s="33" t="s">
        <v>249</v>
      </c>
      <c r="C121" s="34"/>
      <c r="D121" s="35" t="s">
        <v>33</v>
      </c>
      <c r="E121" s="36" t="n">
        <f aca="false">SUM(K121:P121)</f>
        <v>2</v>
      </c>
      <c r="F121" s="37" t="n">
        <v>89</v>
      </c>
      <c r="G121" s="38" t="n">
        <v>0.23</v>
      </c>
      <c r="H121" s="39" t="n">
        <f aca="false">F121*E121</f>
        <v>178</v>
      </c>
      <c r="I121" s="40" t="n">
        <f aca="false">J121-H121</f>
        <v>40.94</v>
      </c>
      <c r="J121" s="41" t="n">
        <f aca="false">H121*1.23</f>
        <v>218.94</v>
      </c>
      <c r="K121" s="42"/>
      <c r="L121" s="43" t="n">
        <v>2</v>
      </c>
      <c r="M121" s="44"/>
      <c r="N121" s="45"/>
      <c r="O121" s="46"/>
      <c r="P121" s="47"/>
    </row>
    <row r="122" s="48" customFormat="true" ht="44.25" hidden="false" customHeight="true" outlineLevel="0" collapsed="false">
      <c r="A122" s="32" t="s">
        <v>250</v>
      </c>
      <c r="B122" s="85" t="s">
        <v>251</v>
      </c>
      <c r="C122" s="50" t="s">
        <v>37</v>
      </c>
      <c r="D122" s="51" t="s">
        <v>33</v>
      </c>
      <c r="E122" s="36" t="n">
        <f aca="false">SUM(K122:P122)</f>
        <v>16</v>
      </c>
      <c r="F122" s="37" t="n">
        <v>32</v>
      </c>
      <c r="G122" s="38" t="n">
        <v>0.23</v>
      </c>
      <c r="H122" s="39" t="n">
        <f aca="false">F122*E122</f>
        <v>512</v>
      </c>
      <c r="I122" s="40" t="n">
        <f aca="false">J122-H122</f>
        <v>117.76</v>
      </c>
      <c r="J122" s="41" t="n">
        <f aca="false">H122*1.23</f>
        <v>629.76</v>
      </c>
      <c r="K122" s="42"/>
      <c r="L122" s="43"/>
      <c r="M122" s="44"/>
      <c r="N122" s="45" t="n">
        <v>10</v>
      </c>
      <c r="O122" s="46" t="n">
        <v>6</v>
      </c>
      <c r="P122" s="47"/>
    </row>
    <row r="123" s="55" customFormat="true" ht="34.5" hidden="false" customHeight="true" outlineLevel="0" collapsed="false">
      <c r="A123" s="32" t="s">
        <v>252</v>
      </c>
      <c r="B123" s="56" t="s">
        <v>253</v>
      </c>
      <c r="C123" s="53" t="s">
        <v>37</v>
      </c>
      <c r="D123" s="35" t="s">
        <v>33</v>
      </c>
      <c r="E123" s="36" t="n">
        <f aca="false">SUM(K123:P123)</f>
        <v>10</v>
      </c>
      <c r="F123" s="37" t="n">
        <v>115</v>
      </c>
      <c r="G123" s="38" t="n">
        <v>0.23</v>
      </c>
      <c r="H123" s="39" t="n">
        <f aca="false">F123*E123</f>
        <v>1150</v>
      </c>
      <c r="I123" s="40" t="n">
        <f aca="false">J123-H123</f>
        <v>264.5</v>
      </c>
      <c r="J123" s="41" t="n">
        <f aca="false">H123*1.23</f>
        <v>1414.5</v>
      </c>
      <c r="K123" s="42"/>
      <c r="L123" s="43"/>
      <c r="M123" s="44"/>
      <c r="N123" s="45" t="n">
        <v>10</v>
      </c>
      <c r="O123" s="46"/>
      <c r="P123" s="47"/>
    </row>
    <row r="124" s="55" customFormat="true" ht="42" hidden="false" customHeight="true" outlineLevel="0" collapsed="false">
      <c r="A124" s="32" t="s">
        <v>254</v>
      </c>
      <c r="B124" s="56" t="s">
        <v>255</v>
      </c>
      <c r="C124" s="53"/>
      <c r="D124" s="35" t="s">
        <v>33</v>
      </c>
      <c r="E124" s="36" t="n">
        <f aca="false">SUM(K124:P124)</f>
        <v>10</v>
      </c>
      <c r="F124" s="37" t="n">
        <v>120</v>
      </c>
      <c r="G124" s="38" t="n">
        <v>0.23</v>
      </c>
      <c r="H124" s="39" t="n">
        <f aca="false">F124*E124</f>
        <v>1200</v>
      </c>
      <c r="I124" s="40" t="n">
        <f aca="false">J124-H124</f>
        <v>276</v>
      </c>
      <c r="J124" s="41" t="n">
        <f aca="false">H124*1.23</f>
        <v>1476</v>
      </c>
      <c r="K124" s="42"/>
      <c r="L124" s="43"/>
      <c r="M124" s="44"/>
      <c r="N124" s="45"/>
      <c r="O124" s="46"/>
      <c r="P124" s="47" t="n">
        <v>10</v>
      </c>
    </row>
    <row r="125" s="55" customFormat="true" ht="42" hidden="false" customHeight="true" outlineLevel="0" collapsed="false">
      <c r="A125" s="32" t="s">
        <v>256</v>
      </c>
      <c r="B125" s="56" t="s">
        <v>257</v>
      </c>
      <c r="C125" s="53"/>
      <c r="D125" s="35" t="s">
        <v>33</v>
      </c>
      <c r="E125" s="36" t="n">
        <f aca="false">SUM(K125:P125)</f>
        <v>6</v>
      </c>
      <c r="F125" s="37" t="n">
        <v>37</v>
      </c>
      <c r="G125" s="38" t="n">
        <v>0.23</v>
      </c>
      <c r="H125" s="39" t="n">
        <f aca="false">F125*E125</f>
        <v>222</v>
      </c>
      <c r="I125" s="40" t="n">
        <f aca="false">J125-H125</f>
        <v>51.06</v>
      </c>
      <c r="J125" s="41" t="n">
        <f aca="false">H125*1.23</f>
        <v>273.06</v>
      </c>
      <c r="K125" s="42"/>
      <c r="L125" s="43"/>
      <c r="M125" s="44" t="n">
        <v>6</v>
      </c>
      <c r="N125" s="45"/>
      <c r="O125" s="46"/>
      <c r="P125" s="47"/>
    </row>
    <row r="126" s="48" customFormat="true" ht="46.5" hidden="false" customHeight="true" outlineLevel="0" collapsed="false">
      <c r="A126" s="32" t="s">
        <v>258</v>
      </c>
      <c r="B126" s="33" t="s">
        <v>259</v>
      </c>
      <c r="C126" s="34" t="s">
        <v>37</v>
      </c>
      <c r="D126" s="36" t="s">
        <v>33</v>
      </c>
      <c r="E126" s="36" t="n">
        <f aca="false">SUM(K126:P126)</f>
        <v>30</v>
      </c>
      <c r="F126" s="37" t="n">
        <v>12</v>
      </c>
      <c r="G126" s="38" t="n">
        <v>0.23</v>
      </c>
      <c r="H126" s="39" t="n">
        <f aca="false">F126*E126</f>
        <v>360</v>
      </c>
      <c r="I126" s="40" t="n">
        <f aca="false">J126-H126</f>
        <v>82.8</v>
      </c>
      <c r="J126" s="41" t="n">
        <f aca="false">H126*1.23</f>
        <v>442.8</v>
      </c>
      <c r="K126" s="42"/>
      <c r="L126" s="43"/>
      <c r="M126" s="44"/>
      <c r="N126" s="45" t="n">
        <v>30</v>
      </c>
      <c r="O126" s="46"/>
      <c r="P126" s="47"/>
    </row>
    <row r="127" s="48" customFormat="true" ht="48" hidden="false" customHeight="true" outlineLevel="0" collapsed="false">
      <c r="A127" s="32" t="s">
        <v>260</v>
      </c>
      <c r="B127" s="33" t="s">
        <v>261</v>
      </c>
      <c r="C127" s="34" t="s">
        <v>37</v>
      </c>
      <c r="D127" s="36" t="s">
        <v>33</v>
      </c>
      <c r="E127" s="36" t="n">
        <f aca="false">SUM(K127:P127)</f>
        <v>10</v>
      </c>
      <c r="F127" s="37" t="n">
        <v>10</v>
      </c>
      <c r="G127" s="38" t="n">
        <v>0.23</v>
      </c>
      <c r="H127" s="39" t="n">
        <f aca="false">F127*E127</f>
        <v>100</v>
      </c>
      <c r="I127" s="40" t="n">
        <f aca="false">J127-H127</f>
        <v>23</v>
      </c>
      <c r="J127" s="41" t="n">
        <f aca="false">H127*1.23</f>
        <v>123</v>
      </c>
      <c r="K127" s="42"/>
      <c r="L127" s="43"/>
      <c r="M127" s="44"/>
      <c r="N127" s="45" t="n">
        <v>10</v>
      </c>
      <c r="O127" s="46"/>
      <c r="P127" s="47"/>
    </row>
    <row r="128" s="48" customFormat="true" ht="47.25" hidden="false" customHeight="true" outlineLevel="0" collapsed="false">
      <c r="A128" s="32" t="s">
        <v>262</v>
      </c>
      <c r="B128" s="33" t="s">
        <v>263</v>
      </c>
      <c r="C128" s="34"/>
      <c r="D128" s="36" t="s">
        <v>33</v>
      </c>
      <c r="E128" s="36" t="n">
        <f aca="false">SUM(K128:P128)</f>
        <v>2</v>
      </c>
      <c r="F128" s="37" t="n">
        <v>279</v>
      </c>
      <c r="G128" s="38" t="n">
        <v>0.23</v>
      </c>
      <c r="H128" s="39" t="n">
        <f aca="false">F128*E128</f>
        <v>558</v>
      </c>
      <c r="I128" s="40" t="n">
        <f aca="false">J128-H128</f>
        <v>128.34</v>
      </c>
      <c r="J128" s="41" t="n">
        <f aca="false">H128*1.23</f>
        <v>686.34</v>
      </c>
      <c r="K128" s="42"/>
      <c r="L128" s="43"/>
      <c r="M128" s="44"/>
      <c r="N128" s="45"/>
      <c r="O128" s="46" t="n">
        <v>2</v>
      </c>
      <c r="P128" s="47"/>
    </row>
    <row r="129" s="48" customFormat="true" ht="67.5" hidden="false" customHeight="true" outlineLevel="0" collapsed="false">
      <c r="A129" s="32" t="s">
        <v>264</v>
      </c>
      <c r="B129" s="86" t="s">
        <v>265</v>
      </c>
      <c r="C129" s="34"/>
      <c r="D129" s="36" t="s">
        <v>33</v>
      </c>
      <c r="E129" s="36" t="n">
        <f aca="false">SUM(K129:P129)</f>
        <v>12</v>
      </c>
      <c r="F129" s="37" t="n">
        <v>34</v>
      </c>
      <c r="G129" s="38" t="n">
        <v>0.23</v>
      </c>
      <c r="H129" s="39" t="n">
        <f aca="false">F129*E129</f>
        <v>408</v>
      </c>
      <c r="I129" s="40" t="n">
        <f aca="false">J129-H129</f>
        <v>93.84</v>
      </c>
      <c r="J129" s="41" t="n">
        <f aca="false">H129*1.23</f>
        <v>501.84</v>
      </c>
      <c r="K129" s="42"/>
      <c r="L129" s="43"/>
      <c r="M129" s="44"/>
      <c r="N129" s="45"/>
      <c r="O129" s="46"/>
      <c r="P129" s="47" t="n">
        <v>12</v>
      </c>
    </row>
    <row r="130" s="48" customFormat="true" ht="43.5" hidden="false" customHeight="true" outlineLevel="0" collapsed="false">
      <c r="A130" s="32" t="s">
        <v>266</v>
      </c>
      <c r="B130" s="33" t="s">
        <v>267</v>
      </c>
      <c r="C130" s="34"/>
      <c r="D130" s="35" t="s">
        <v>33</v>
      </c>
      <c r="E130" s="36" t="n">
        <f aca="false">SUM(K130:P130)</f>
        <v>10</v>
      </c>
      <c r="F130" s="37" t="n">
        <v>1.5</v>
      </c>
      <c r="G130" s="38" t="n">
        <v>0.23</v>
      </c>
      <c r="H130" s="39" t="n">
        <f aca="false">F130*E130</f>
        <v>15</v>
      </c>
      <c r="I130" s="40" t="n">
        <f aca="false">J130-H130</f>
        <v>3.45</v>
      </c>
      <c r="J130" s="41" t="n">
        <f aca="false">H130*1.23</f>
        <v>18.45</v>
      </c>
      <c r="K130" s="42" t="n">
        <v>10</v>
      </c>
      <c r="L130" s="43"/>
      <c r="M130" s="44"/>
      <c r="N130" s="45"/>
      <c r="O130" s="46"/>
      <c r="P130" s="47"/>
    </row>
    <row r="131" s="48" customFormat="true" ht="82.5" hidden="false" customHeight="true" outlineLevel="0" collapsed="false">
      <c r="A131" s="32" t="s">
        <v>268</v>
      </c>
      <c r="B131" s="33" t="s">
        <v>269</v>
      </c>
      <c r="C131" s="34"/>
      <c r="D131" s="36" t="s">
        <v>33</v>
      </c>
      <c r="E131" s="36" t="n">
        <f aca="false">SUM(K131:P131)</f>
        <v>5</v>
      </c>
      <c r="F131" s="37" t="n">
        <v>160</v>
      </c>
      <c r="G131" s="38" t="n">
        <v>0.23</v>
      </c>
      <c r="H131" s="39" t="n">
        <f aca="false">F131*E131</f>
        <v>800</v>
      </c>
      <c r="I131" s="40" t="n">
        <f aca="false">J131-H131</f>
        <v>184</v>
      </c>
      <c r="J131" s="41" t="n">
        <f aca="false">H131*1.23</f>
        <v>984</v>
      </c>
      <c r="K131" s="42"/>
      <c r="L131" s="43" t="n">
        <v>5</v>
      </c>
      <c r="M131" s="44"/>
      <c r="N131" s="45"/>
      <c r="O131" s="46"/>
      <c r="P131" s="47"/>
    </row>
    <row r="132" s="48" customFormat="true" ht="34.5" hidden="false" customHeight="true" outlineLevel="0" collapsed="false">
      <c r="A132" s="32" t="s">
        <v>270</v>
      </c>
      <c r="B132" s="49" t="s">
        <v>271</v>
      </c>
      <c r="C132" s="50"/>
      <c r="D132" s="51" t="s">
        <v>107</v>
      </c>
      <c r="E132" s="36" t="n">
        <f aca="false">SUM(K132:P132)</f>
        <v>2</v>
      </c>
      <c r="F132" s="37" t="n">
        <v>15</v>
      </c>
      <c r="G132" s="38" t="n">
        <v>0.23</v>
      </c>
      <c r="H132" s="39" t="n">
        <f aca="false">F132*E132</f>
        <v>30</v>
      </c>
      <c r="I132" s="40" t="n">
        <f aca="false">J132-H132</f>
        <v>6.9</v>
      </c>
      <c r="J132" s="41" t="n">
        <f aca="false">H132*1.23</f>
        <v>36.9</v>
      </c>
      <c r="K132" s="42" t="n">
        <v>2</v>
      </c>
      <c r="L132" s="43"/>
      <c r="M132" s="44"/>
      <c r="N132" s="45"/>
      <c r="O132" s="46"/>
      <c r="P132" s="47"/>
    </row>
    <row r="133" s="48" customFormat="true" ht="41.25" hidden="false" customHeight="true" outlineLevel="0" collapsed="false">
      <c r="A133" s="32" t="s">
        <v>272</v>
      </c>
      <c r="B133" s="33" t="s">
        <v>273</v>
      </c>
      <c r="C133" s="53" t="s">
        <v>37</v>
      </c>
      <c r="D133" s="35" t="s">
        <v>107</v>
      </c>
      <c r="E133" s="36" t="n">
        <f aca="false">SUM(K133:P133)</f>
        <v>4</v>
      </c>
      <c r="F133" s="37" t="n">
        <v>17</v>
      </c>
      <c r="G133" s="38" t="n">
        <v>0.23</v>
      </c>
      <c r="H133" s="39" t="n">
        <f aca="false">F133*E133</f>
        <v>68</v>
      </c>
      <c r="I133" s="40" t="n">
        <f aca="false">J133-H133</f>
        <v>15.64</v>
      </c>
      <c r="J133" s="41" t="n">
        <f aca="false">H133*1.23</f>
        <v>83.64</v>
      </c>
      <c r="K133" s="42" t="n">
        <v>2</v>
      </c>
      <c r="L133" s="43" t="n">
        <v>2</v>
      </c>
      <c r="M133" s="44"/>
      <c r="N133" s="45"/>
      <c r="O133" s="46"/>
      <c r="P133" s="47"/>
    </row>
    <row r="134" s="55" customFormat="true" ht="34.5" hidden="false" customHeight="true" outlineLevel="0" collapsed="false">
      <c r="A134" s="32" t="s">
        <v>274</v>
      </c>
      <c r="B134" s="33" t="s">
        <v>275</v>
      </c>
      <c r="C134" s="34" t="s">
        <v>37</v>
      </c>
      <c r="D134" s="35" t="s">
        <v>276</v>
      </c>
      <c r="E134" s="36" t="n">
        <f aca="false">SUM(K134:P134)</f>
        <v>2</v>
      </c>
      <c r="F134" s="37" t="n">
        <v>3.5</v>
      </c>
      <c r="G134" s="38" t="n">
        <v>0.23</v>
      </c>
      <c r="H134" s="39" t="n">
        <f aca="false">F134*E134</f>
        <v>7</v>
      </c>
      <c r="I134" s="40" t="n">
        <f aca="false">J134-H134</f>
        <v>1.61</v>
      </c>
      <c r="J134" s="41" t="n">
        <f aca="false">H134*1.23</f>
        <v>8.61</v>
      </c>
      <c r="K134" s="42"/>
      <c r="L134" s="43" t="n">
        <v>2</v>
      </c>
      <c r="M134" s="44"/>
      <c r="N134" s="45"/>
      <c r="O134" s="46"/>
      <c r="P134" s="47"/>
    </row>
    <row r="135" s="55" customFormat="true" ht="34.5" hidden="false" customHeight="true" outlineLevel="0" collapsed="false">
      <c r="A135" s="32" t="s">
        <v>277</v>
      </c>
      <c r="B135" s="33" t="s">
        <v>278</v>
      </c>
      <c r="C135" s="34" t="s">
        <v>37</v>
      </c>
      <c r="D135" s="36" t="s">
        <v>279</v>
      </c>
      <c r="E135" s="36" t="n">
        <f aca="false">SUM(K135:P135)</f>
        <v>2</v>
      </c>
      <c r="F135" s="37" t="n">
        <v>8</v>
      </c>
      <c r="G135" s="38" t="n">
        <v>0.23</v>
      </c>
      <c r="H135" s="39" t="n">
        <f aca="false">F135*E135</f>
        <v>16</v>
      </c>
      <c r="I135" s="40" t="n">
        <f aca="false">J135-H135</f>
        <v>3.68</v>
      </c>
      <c r="J135" s="41" t="n">
        <f aca="false">H135*1.23</f>
        <v>19.68</v>
      </c>
      <c r="K135" s="42"/>
      <c r="L135" s="43" t="n">
        <v>2</v>
      </c>
      <c r="M135" s="44"/>
      <c r="N135" s="45"/>
      <c r="O135" s="46"/>
      <c r="P135" s="47"/>
    </row>
    <row r="136" s="48" customFormat="true" ht="34.5" hidden="false" customHeight="true" outlineLevel="0" collapsed="false">
      <c r="A136" s="32" t="s">
        <v>280</v>
      </c>
      <c r="B136" s="85" t="s">
        <v>281</v>
      </c>
      <c r="C136" s="87" t="s">
        <v>37</v>
      </c>
      <c r="D136" s="80" t="s">
        <v>107</v>
      </c>
      <c r="E136" s="36" t="n">
        <f aca="false">SUM(K136:P136)</f>
        <v>4</v>
      </c>
      <c r="F136" s="37" t="n">
        <v>20</v>
      </c>
      <c r="G136" s="38" t="n">
        <v>0.23</v>
      </c>
      <c r="H136" s="39" t="n">
        <f aca="false">F136*E136</f>
        <v>80</v>
      </c>
      <c r="I136" s="40" t="n">
        <f aca="false">J136-H136</f>
        <v>18.4</v>
      </c>
      <c r="J136" s="41" t="n">
        <f aca="false">H136*1.23</f>
        <v>98.4</v>
      </c>
      <c r="K136" s="42" t="n">
        <v>2</v>
      </c>
      <c r="L136" s="43" t="n">
        <v>2</v>
      </c>
      <c r="M136" s="44"/>
      <c r="N136" s="45"/>
      <c r="O136" s="46"/>
      <c r="P136" s="47"/>
    </row>
    <row r="137" s="48" customFormat="true" ht="34.5" hidden="false" customHeight="true" outlineLevel="0" collapsed="false">
      <c r="A137" s="32" t="s">
        <v>282</v>
      </c>
      <c r="B137" s="33" t="s">
        <v>283</v>
      </c>
      <c r="C137" s="87" t="s">
        <v>37</v>
      </c>
      <c r="D137" s="80" t="s">
        <v>107</v>
      </c>
      <c r="E137" s="36" t="n">
        <f aca="false">SUM(K137:P137)</f>
        <v>2</v>
      </c>
      <c r="F137" s="37" t="n">
        <v>45</v>
      </c>
      <c r="G137" s="38" t="n">
        <v>0.23</v>
      </c>
      <c r="H137" s="39" t="n">
        <f aca="false">F137*E137</f>
        <v>90</v>
      </c>
      <c r="I137" s="40" t="n">
        <f aca="false">J137-H137</f>
        <v>20.7</v>
      </c>
      <c r="J137" s="41" t="n">
        <f aca="false">H137*1.23</f>
        <v>110.7</v>
      </c>
      <c r="K137" s="42"/>
      <c r="L137" s="43"/>
      <c r="M137" s="44"/>
      <c r="N137" s="45"/>
      <c r="O137" s="46"/>
      <c r="P137" s="47" t="n">
        <v>2</v>
      </c>
    </row>
    <row r="138" customFormat="false" ht="34.5" hidden="false" customHeight="true" outlineLevel="0" collapsed="false">
      <c r="A138" s="32" t="s">
        <v>284</v>
      </c>
      <c r="B138" s="56" t="s">
        <v>285</v>
      </c>
      <c r="C138" s="53" t="s">
        <v>37</v>
      </c>
      <c r="D138" s="78" t="s">
        <v>33</v>
      </c>
      <c r="E138" s="36" t="n">
        <f aca="false">SUM(K138:P138)</f>
        <v>15</v>
      </c>
      <c r="F138" s="37" t="n">
        <v>64</v>
      </c>
      <c r="G138" s="38" t="n">
        <v>0.23</v>
      </c>
      <c r="H138" s="39" t="n">
        <f aca="false">F138*E138</f>
        <v>960</v>
      </c>
      <c r="I138" s="40" t="n">
        <f aca="false">J138-H138</f>
        <v>220.8</v>
      </c>
      <c r="J138" s="41" t="n">
        <f aca="false">H138*1.23</f>
        <v>1180.8</v>
      </c>
      <c r="K138" s="42"/>
      <c r="L138" s="43"/>
      <c r="M138" s="44"/>
      <c r="N138" s="45" t="n">
        <v>15</v>
      </c>
      <c r="O138" s="46"/>
      <c r="P138" s="47"/>
    </row>
    <row r="139" s="48" customFormat="true" ht="59.25" hidden="false" customHeight="true" outlineLevel="0" collapsed="false">
      <c r="A139" s="32" t="s">
        <v>286</v>
      </c>
      <c r="B139" s="33" t="s">
        <v>287</v>
      </c>
      <c r="C139" s="34"/>
      <c r="D139" s="61" t="s">
        <v>33</v>
      </c>
      <c r="E139" s="36" t="n">
        <f aca="false">SUM(K139:P139)</f>
        <v>20</v>
      </c>
      <c r="F139" s="37" t="n">
        <v>35</v>
      </c>
      <c r="G139" s="38" t="n">
        <v>0.23</v>
      </c>
      <c r="H139" s="39" t="n">
        <f aca="false">F139*E139</f>
        <v>700</v>
      </c>
      <c r="I139" s="40" t="n">
        <f aca="false">J139-H139</f>
        <v>161</v>
      </c>
      <c r="J139" s="41" t="n">
        <f aca="false">H139*1.23</f>
        <v>861</v>
      </c>
      <c r="K139" s="42"/>
      <c r="L139" s="43" t="n">
        <v>20</v>
      </c>
      <c r="M139" s="44"/>
      <c r="N139" s="45"/>
      <c r="O139" s="46"/>
      <c r="P139" s="47"/>
    </row>
    <row r="140" s="48" customFormat="true" ht="42" hidden="false" customHeight="true" outlineLevel="0" collapsed="false">
      <c r="A140" s="32" t="s">
        <v>288</v>
      </c>
      <c r="B140" s="33" t="s">
        <v>289</v>
      </c>
      <c r="C140" s="34" t="s">
        <v>37</v>
      </c>
      <c r="D140" s="36" t="s">
        <v>33</v>
      </c>
      <c r="E140" s="36" t="n">
        <f aca="false">SUM(K140:P140)</f>
        <v>50</v>
      </c>
      <c r="F140" s="37" t="n">
        <v>64</v>
      </c>
      <c r="G140" s="38" t="n">
        <v>0.23</v>
      </c>
      <c r="H140" s="39" t="n">
        <f aca="false">F140*E140</f>
        <v>3200</v>
      </c>
      <c r="I140" s="40" t="n">
        <f aca="false">J140-H140</f>
        <v>736</v>
      </c>
      <c r="J140" s="41" t="n">
        <f aca="false">H140*1.23</f>
        <v>3936</v>
      </c>
      <c r="K140" s="42" t="n">
        <v>50</v>
      </c>
      <c r="L140" s="43"/>
      <c r="M140" s="44"/>
      <c r="N140" s="45"/>
      <c r="O140" s="46"/>
      <c r="P140" s="47"/>
    </row>
    <row r="141" s="48" customFormat="true" ht="41.25" hidden="false" customHeight="true" outlineLevel="0" collapsed="false">
      <c r="A141" s="32" t="s">
        <v>290</v>
      </c>
      <c r="B141" s="33" t="s">
        <v>291</v>
      </c>
      <c r="C141" s="53" t="s">
        <v>37</v>
      </c>
      <c r="D141" s="35" t="s">
        <v>33</v>
      </c>
      <c r="E141" s="36" t="n">
        <f aca="false">SUM(K141:P141)</f>
        <v>3</v>
      </c>
      <c r="F141" s="37" t="n">
        <v>36</v>
      </c>
      <c r="G141" s="38" t="n">
        <v>0.23</v>
      </c>
      <c r="H141" s="39" t="n">
        <f aca="false">F141*E141</f>
        <v>108</v>
      </c>
      <c r="I141" s="40" t="n">
        <f aca="false">J141-H141</f>
        <v>24.84</v>
      </c>
      <c r="J141" s="41" t="n">
        <f aca="false">H141*1.23</f>
        <v>132.84</v>
      </c>
      <c r="K141" s="42"/>
      <c r="L141" s="43"/>
      <c r="M141" s="44"/>
      <c r="N141" s="45"/>
      <c r="O141" s="46" t="n">
        <v>3</v>
      </c>
      <c r="P141" s="47"/>
    </row>
    <row r="142" s="48" customFormat="true" ht="51.75" hidden="false" customHeight="true" outlineLevel="0" collapsed="false">
      <c r="A142" s="32" t="s">
        <v>292</v>
      </c>
      <c r="B142" s="33" t="s">
        <v>293</v>
      </c>
      <c r="C142" s="34"/>
      <c r="D142" s="35" t="s">
        <v>33</v>
      </c>
      <c r="E142" s="36" t="n">
        <f aca="false">SUM(K142:P142)</f>
        <v>2</v>
      </c>
      <c r="F142" s="37" t="n">
        <v>190</v>
      </c>
      <c r="G142" s="38" t="n">
        <v>0.23</v>
      </c>
      <c r="H142" s="39" t="n">
        <f aca="false">F142*E142</f>
        <v>380</v>
      </c>
      <c r="I142" s="40" t="n">
        <f aca="false">J142-H142</f>
        <v>87.4</v>
      </c>
      <c r="J142" s="41" t="n">
        <f aca="false">H142*1.23</f>
        <v>467.4</v>
      </c>
      <c r="K142" s="42"/>
      <c r="L142" s="43"/>
      <c r="M142" s="44"/>
      <c r="N142" s="45"/>
      <c r="O142" s="46" t="n">
        <v>2</v>
      </c>
      <c r="P142" s="47"/>
    </row>
    <row r="143" s="48" customFormat="true" ht="50.25" hidden="false" customHeight="true" outlineLevel="0" collapsed="false">
      <c r="A143" s="32" t="s">
        <v>294</v>
      </c>
      <c r="B143" s="33" t="s">
        <v>295</v>
      </c>
      <c r="C143" s="34"/>
      <c r="D143" s="36" t="s">
        <v>33</v>
      </c>
      <c r="E143" s="36" t="n">
        <f aca="false">SUM(K143:P143)</f>
        <v>5</v>
      </c>
      <c r="F143" s="37" t="n">
        <v>530</v>
      </c>
      <c r="G143" s="38" t="n">
        <v>0.23</v>
      </c>
      <c r="H143" s="39" t="n">
        <f aca="false">F143*E143</f>
        <v>2650</v>
      </c>
      <c r="I143" s="40" t="n">
        <f aca="false">J143-H143</f>
        <v>609.5</v>
      </c>
      <c r="J143" s="41" t="n">
        <f aca="false">H143*1.23</f>
        <v>3259.5</v>
      </c>
      <c r="K143" s="42"/>
      <c r="L143" s="43"/>
      <c r="M143" s="44"/>
      <c r="N143" s="45"/>
      <c r="O143" s="46" t="n">
        <v>5</v>
      </c>
      <c r="P143" s="47"/>
    </row>
    <row r="144" s="48" customFormat="true" ht="59.25" hidden="false" customHeight="true" outlineLevel="0" collapsed="false">
      <c r="A144" s="32" t="s">
        <v>296</v>
      </c>
      <c r="B144" s="33" t="s">
        <v>297</v>
      </c>
      <c r="C144" s="34"/>
      <c r="D144" s="36" t="s">
        <v>33</v>
      </c>
      <c r="E144" s="36" t="n">
        <f aca="false">SUM(K144:P144)</f>
        <v>5</v>
      </c>
      <c r="F144" s="37" t="n">
        <v>340</v>
      </c>
      <c r="G144" s="38" t="n">
        <v>0.23</v>
      </c>
      <c r="H144" s="39" t="n">
        <f aca="false">F144*E144</f>
        <v>1700</v>
      </c>
      <c r="I144" s="40" t="n">
        <f aca="false">J144-H144</f>
        <v>391</v>
      </c>
      <c r="J144" s="41" t="n">
        <f aca="false">H144*1.23</f>
        <v>2091</v>
      </c>
      <c r="K144" s="42"/>
      <c r="L144" s="43"/>
      <c r="M144" s="44"/>
      <c r="N144" s="45"/>
      <c r="O144" s="46" t="n">
        <v>5</v>
      </c>
      <c r="P144" s="47"/>
    </row>
    <row r="145" s="48" customFormat="true" ht="42.75" hidden="false" customHeight="true" outlineLevel="0" collapsed="false">
      <c r="A145" s="32" t="s">
        <v>298</v>
      </c>
      <c r="B145" s="33" t="s">
        <v>299</v>
      </c>
      <c r="C145" s="34" t="s">
        <v>37</v>
      </c>
      <c r="D145" s="36" t="s">
        <v>33</v>
      </c>
      <c r="E145" s="36" t="n">
        <f aca="false">SUM(K145:P145)</f>
        <v>6</v>
      </c>
      <c r="F145" s="37" t="n">
        <v>240</v>
      </c>
      <c r="G145" s="38" t="n">
        <v>0.23</v>
      </c>
      <c r="H145" s="39" t="n">
        <f aca="false">F145*E145</f>
        <v>1440</v>
      </c>
      <c r="I145" s="40" t="n">
        <f aca="false">J145-H145</f>
        <v>331.2</v>
      </c>
      <c r="J145" s="41" t="n">
        <f aca="false">H145*1.23</f>
        <v>1771.2</v>
      </c>
      <c r="K145" s="42"/>
      <c r="L145" s="43"/>
      <c r="M145" s="44"/>
      <c r="N145" s="45"/>
      <c r="O145" s="46" t="n">
        <v>6</v>
      </c>
      <c r="P145" s="47"/>
    </row>
    <row r="146" s="48" customFormat="true" ht="59.25" hidden="false" customHeight="true" outlineLevel="0" collapsed="false">
      <c r="A146" s="32" t="s">
        <v>300</v>
      </c>
      <c r="B146" s="33" t="s">
        <v>301</v>
      </c>
      <c r="C146" s="34" t="s">
        <v>302</v>
      </c>
      <c r="D146" s="36" t="s">
        <v>33</v>
      </c>
      <c r="E146" s="36" t="n">
        <f aca="false">SUM(K146:P146)</f>
        <v>10</v>
      </c>
      <c r="F146" s="37" t="n">
        <v>449</v>
      </c>
      <c r="G146" s="38" t="n">
        <v>0.23</v>
      </c>
      <c r="H146" s="39" t="n">
        <f aca="false">F146*E146</f>
        <v>4490</v>
      </c>
      <c r="I146" s="40" t="n">
        <f aca="false">J146-H146</f>
        <v>1032.7</v>
      </c>
      <c r="J146" s="41" t="n">
        <f aca="false">H146*1.23</f>
        <v>5522.7</v>
      </c>
      <c r="K146" s="42"/>
      <c r="L146" s="43"/>
      <c r="M146" s="44"/>
      <c r="N146" s="45"/>
      <c r="O146" s="46"/>
      <c r="P146" s="47" t="n">
        <v>10</v>
      </c>
    </row>
    <row r="147" s="48" customFormat="true" ht="38.25" hidden="false" customHeight="true" outlineLevel="0" collapsed="false">
      <c r="A147" s="32" t="s">
        <v>303</v>
      </c>
      <c r="B147" s="33" t="s">
        <v>304</v>
      </c>
      <c r="C147" s="34"/>
      <c r="D147" s="36" t="s">
        <v>33</v>
      </c>
      <c r="E147" s="36" t="n">
        <f aca="false">SUM(K147:P147)</f>
        <v>3</v>
      </c>
      <c r="F147" s="37" t="n">
        <v>810</v>
      </c>
      <c r="G147" s="38" t="n">
        <v>0.23</v>
      </c>
      <c r="H147" s="39" t="n">
        <f aca="false">F147*E147</f>
        <v>2430</v>
      </c>
      <c r="I147" s="40" t="n">
        <f aca="false">J147-H147</f>
        <v>558.9</v>
      </c>
      <c r="J147" s="41" t="n">
        <f aca="false">H147*1.23</f>
        <v>2988.9</v>
      </c>
      <c r="K147" s="42"/>
      <c r="L147" s="43"/>
      <c r="M147" s="44"/>
      <c r="N147" s="45"/>
      <c r="O147" s="46" t="n">
        <v>3</v>
      </c>
      <c r="P147" s="47"/>
    </row>
    <row r="148" s="48" customFormat="true" ht="42.75" hidden="false" customHeight="true" outlineLevel="0" collapsed="false">
      <c r="A148" s="32" t="s">
        <v>305</v>
      </c>
      <c r="B148" s="33" t="s">
        <v>306</v>
      </c>
      <c r="C148" s="34"/>
      <c r="D148" s="36" t="s">
        <v>33</v>
      </c>
      <c r="E148" s="36" t="n">
        <f aca="false">SUM(K148:P148)</f>
        <v>10</v>
      </c>
      <c r="F148" s="37" t="n">
        <v>105</v>
      </c>
      <c r="G148" s="38" t="n">
        <v>0.23</v>
      </c>
      <c r="H148" s="39" t="n">
        <f aca="false">F148*E148</f>
        <v>1050</v>
      </c>
      <c r="I148" s="40" t="n">
        <f aca="false">J148-H148</f>
        <v>241.5</v>
      </c>
      <c r="J148" s="41" t="n">
        <f aca="false">H148*1.23</f>
        <v>1291.5</v>
      </c>
      <c r="K148" s="42"/>
      <c r="L148" s="43"/>
      <c r="M148" s="44"/>
      <c r="N148" s="45" t="n">
        <v>10</v>
      </c>
      <c r="O148" s="46"/>
      <c r="P148" s="47"/>
    </row>
    <row r="149" s="48" customFormat="true" ht="39.75" hidden="false" customHeight="true" outlineLevel="0" collapsed="false">
      <c r="A149" s="32" t="s">
        <v>307</v>
      </c>
      <c r="B149" s="33" t="s">
        <v>308</v>
      </c>
      <c r="C149" s="34" t="s">
        <v>37</v>
      </c>
      <c r="D149" s="36" t="s">
        <v>33</v>
      </c>
      <c r="E149" s="36" t="n">
        <f aca="false">SUM(K149:P149)</f>
        <v>5</v>
      </c>
      <c r="F149" s="37" t="n">
        <v>64</v>
      </c>
      <c r="G149" s="38" t="n">
        <v>0.23</v>
      </c>
      <c r="H149" s="39" t="n">
        <f aca="false">F149*E149</f>
        <v>320</v>
      </c>
      <c r="I149" s="40" t="n">
        <f aca="false">J149-H149</f>
        <v>73.6</v>
      </c>
      <c r="J149" s="41" t="n">
        <f aca="false">H149*1.23</f>
        <v>393.6</v>
      </c>
      <c r="K149" s="42"/>
      <c r="L149" s="43"/>
      <c r="M149" s="44"/>
      <c r="N149" s="45"/>
      <c r="O149" s="46" t="n">
        <v>5</v>
      </c>
      <c r="P149" s="47"/>
    </row>
    <row r="150" s="48" customFormat="true" ht="47.25" hidden="false" customHeight="true" outlineLevel="0" collapsed="false">
      <c r="A150" s="32" t="s">
        <v>309</v>
      </c>
      <c r="B150" s="33" t="s">
        <v>310</v>
      </c>
      <c r="C150" s="34" t="s">
        <v>37</v>
      </c>
      <c r="D150" s="36" t="s">
        <v>33</v>
      </c>
      <c r="E150" s="36" t="n">
        <f aca="false">SUM(K150:P150)</f>
        <v>20</v>
      </c>
      <c r="F150" s="37" t="n">
        <v>12.5</v>
      </c>
      <c r="G150" s="38" t="n">
        <v>0.23</v>
      </c>
      <c r="H150" s="39" t="n">
        <f aca="false">F150*E150</f>
        <v>250</v>
      </c>
      <c r="I150" s="40" t="n">
        <f aca="false">J150-H150</f>
        <v>57.5</v>
      </c>
      <c r="J150" s="41" t="n">
        <f aca="false">H150*1.23</f>
        <v>307.5</v>
      </c>
      <c r="K150" s="42"/>
      <c r="L150" s="43"/>
      <c r="M150" s="44"/>
      <c r="N150" s="45"/>
      <c r="O150" s="46"/>
      <c r="P150" s="47" t="n">
        <v>20</v>
      </c>
    </row>
    <row r="151" s="67" customFormat="true" ht="76.5" hidden="false" customHeight="true" outlineLevel="0" collapsed="false">
      <c r="A151" s="32" t="s">
        <v>311</v>
      </c>
      <c r="B151" s="33" t="s">
        <v>312</v>
      </c>
      <c r="C151" s="34" t="s">
        <v>37</v>
      </c>
      <c r="D151" s="36" t="s">
        <v>33</v>
      </c>
      <c r="E151" s="36" t="n">
        <f aca="false">SUM(K151:P151)</f>
        <v>70</v>
      </c>
      <c r="F151" s="37" t="n">
        <v>4.5</v>
      </c>
      <c r="G151" s="62" t="n">
        <v>0.23</v>
      </c>
      <c r="H151" s="68" t="n">
        <f aca="false">F151*E151</f>
        <v>315</v>
      </c>
      <c r="I151" s="69" t="n">
        <f aca="false">J151-H151</f>
        <v>72.45</v>
      </c>
      <c r="J151" s="70" t="n">
        <f aca="false">H151*1.23</f>
        <v>387.45</v>
      </c>
      <c r="K151" s="63" t="n">
        <v>30</v>
      </c>
      <c r="L151" s="52" t="n">
        <v>20</v>
      </c>
      <c r="M151" s="44"/>
      <c r="N151" s="64"/>
      <c r="O151" s="65"/>
      <c r="P151" s="66" t="n">
        <v>20</v>
      </c>
    </row>
    <row r="152" s="48" customFormat="true" ht="47.25" hidden="false" customHeight="true" outlineLevel="0" collapsed="false">
      <c r="A152" s="32" t="s">
        <v>313</v>
      </c>
      <c r="B152" s="56" t="s">
        <v>314</v>
      </c>
      <c r="C152" s="53" t="s">
        <v>37</v>
      </c>
      <c r="D152" s="36" t="s">
        <v>33</v>
      </c>
      <c r="E152" s="36" t="n">
        <f aca="false">SUM(K152:P152)</f>
        <v>10</v>
      </c>
      <c r="F152" s="37" t="n">
        <v>79</v>
      </c>
      <c r="G152" s="38" t="n">
        <v>0.23</v>
      </c>
      <c r="H152" s="39" t="n">
        <f aca="false">F152*E152</f>
        <v>790</v>
      </c>
      <c r="I152" s="40" t="n">
        <f aca="false">J152-H152</f>
        <v>181.7</v>
      </c>
      <c r="J152" s="41" t="n">
        <f aca="false">H152*1.23</f>
        <v>971.7</v>
      </c>
      <c r="K152" s="42"/>
      <c r="L152" s="43"/>
      <c r="M152" s="44"/>
      <c r="N152" s="45" t="n">
        <v>10</v>
      </c>
      <c r="O152" s="46"/>
      <c r="P152" s="47"/>
    </row>
    <row r="153" s="48" customFormat="true" ht="40.5" hidden="false" customHeight="true" outlineLevel="0" collapsed="false">
      <c r="A153" s="32" t="s">
        <v>315</v>
      </c>
      <c r="B153" s="33" t="s">
        <v>316</v>
      </c>
      <c r="C153" s="34" t="s">
        <v>37</v>
      </c>
      <c r="D153" s="36" t="s">
        <v>33</v>
      </c>
      <c r="E153" s="36" t="n">
        <f aca="false">SUM(K153:P153)</f>
        <v>10</v>
      </c>
      <c r="F153" s="37" t="n">
        <v>139</v>
      </c>
      <c r="G153" s="38" t="n">
        <v>0.23</v>
      </c>
      <c r="H153" s="39" t="n">
        <f aca="false">F153*E153</f>
        <v>1390</v>
      </c>
      <c r="I153" s="40" t="n">
        <f aca="false">J153-H153</f>
        <v>319.7</v>
      </c>
      <c r="J153" s="41" t="n">
        <f aca="false">H153*1.23</f>
        <v>1709.7</v>
      </c>
      <c r="K153" s="42"/>
      <c r="L153" s="43"/>
      <c r="M153" s="44"/>
      <c r="N153" s="45"/>
      <c r="O153" s="46"/>
      <c r="P153" s="47" t="n">
        <v>10</v>
      </c>
    </row>
    <row r="154" s="48" customFormat="true" ht="50.25" hidden="false" customHeight="true" outlineLevel="0" collapsed="false">
      <c r="A154" s="32" t="s">
        <v>317</v>
      </c>
      <c r="B154" s="33" t="s">
        <v>318</v>
      </c>
      <c r="C154" s="34"/>
      <c r="D154" s="36" t="s">
        <v>33</v>
      </c>
      <c r="E154" s="36" t="n">
        <f aca="false">SUM(K154:P154)</f>
        <v>10</v>
      </c>
      <c r="F154" s="37" t="n">
        <v>12</v>
      </c>
      <c r="G154" s="38" t="n">
        <v>0.23</v>
      </c>
      <c r="H154" s="39" t="n">
        <f aca="false">F154*E154</f>
        <v>120</v>
      </c>
      <c r="I154" s="40" t="n">
        <f aca="false">J154-H154</f>
        <v>27.6</v>
      </c>
      <c r="J154" s="41" t="n">
        <f aca="false">H154*1.23</f>
        <v>147.6</v>
      </c>
      <c r="K154" s="42"/>
      <c r="L154" s="43"/>
      <c r="M154" s="44"/>
      <c r="N154" s="45"/>
      <c r="O154" s="46"/>
      <c r="P154" s="47" t="n">
        <v>10</v>
      </c>
    </row>
    <row r="155" s="48" customFormat="true" ht="36.75" hidden="false" customHeight="true" outlineLevel="0" collapsed="false">
      <c r="A155" s="32" t="s">
        <v>319</v>
      </c>
      <c r="B155" s="57" t="s">
        <v>320</v>
      </c>
      <c r="C155" s="34" t="s">
        <v>37</v>
      </c>
      <c r="D155" s="36" t="s">
        <v>33</v>
      </c>
      <c r="E155" s="36" t="n">
        <f aca="false">SUM(K155:P155)</f>
        <v>4</v>
      </c>
      <c r="F155" s="37" t="n">
        <v>2900</v>
      </c>
      <c r="G155" s="38" t="n">
        <v>0.23</v>
      </c>
      <c r="H155" s="39" t="n">
        <f aca="false">F155*E155</f>
        <v>11600</v>
      </c>
      <c r="I155" s="40" t="n">
        <f aca="false">J155-H155</f>
        <v>2668</v>
      </c>
      <c r="J155" s="41" t="n">
        <f aca="false">H155*1.23</f>
        <v>14268</v>
      </c>
      <c r="K155" s="42"/>
      <c r="L155" s="43"/>
      <c r="M155" s="44"/>
      <c r="N155" s="45" t="n">
        <v>4</v>
      </c>
      <c r="O155" s="46"/>
      <c r="P155" s="47"/>
    </row>
    <row r="156" customFormat="false" ht="40.5" hidden="false" customHeight="true" outlineLevel="0" collapsed="false">
      <c r="A156" s="32" t="s">
        <v>321</v>
      </c>
      <c r="B156" s="88" t="s">
        <v>322</v>
      </c>
      <c r="C156" s="89" t="s">
        <v>37</v>
      </c>
      <c r="D156" s="35" t="s">
        <v>33</v>
      </c>
      <c r="E156" s="36" t="n">
        <f aca="false">SUM(K156:P156)</f>
        <v>30</v>
      </c>
      <c r="F156" s="37" t="n">
        <v>55</v>
      </c>
      <c r="G156" s="38" t="n">
        <v>0.23</v>
      </c>
      <c r="H156" s="39" t="n">
        <f aca="false">F156*E156</f>
        <v>1650</v>
      </c>
      <c r="I156" s="40" t="n">
        <f aca="false">J156-H156</f>
        <v>379.5</v>
      </c>
      <c r="J156" s="41" t="n">
        <f aca="false">H156*1.23</f>
        <v>2029.5</v>
      </c>
      <c r="K156" s="42" t="n">
        <v>30</v>
      </c>
      <c r="L156" s="43"/>
      <c r="M156" s="44"/>
      <c r="N156" s="45"/>
      <c r="O156" s="46"/>
      <c r="P156" s="47"/>
    </row>
    <row r="157" s="48" customFormat="true" ht="43.5" hidden="false" customHeight="true" outlineLevel="0" collapsed="false">
      <c r="A157" s="32" t="s">
        <v>323</v>
      </c>
      <c r="B157" s="33" t="s">
        <v>324</v>
      </c>
      <c r="C157" s="34" t="s">
        <v>37</v>
      </c>
      <c r="D157" s="36" t="s">
        <v>33</v>
      </c>
      <c r="E157" s="36" t="n">
        <f aca="false">SUM(K157:P157)</f>
        <v>10</v>
      </c>
      <c r="F157" s="37" t="n">
        <v>24</v>
      </c>
      <c r="G157" s="38" t="n">
        <v>0.23</v>
      </c>
      <c r="H157" s="39" t="n">
        <f aca="false">F157*E157</f>
        <v>240</v>
      </c>
      <c r="I157" s="40" t="n">
        <f aca="false">J157-H157</f>
        <v>55.2</v>
      </c>
      <c r="J157" s="41" t="n">
        <f aca="false">H157*1.23</f>
        <v>295.2</v>
      </c>
      <c r="K157" s="42" t="n">
        <v>10</v>
      </c>
      <c r="L157" s="43"/>
      <c r="M157" s="44"/>
      <c r="N157" s="45"/>
      <c r="O157" s="46"/>
      <c r="P157" s="47"/>
    </row>
    <row r="158" s="48" customFormat="true" ht="41.25" hidden="false" customHeight="true" outlineLevel="0" collapsed="false">
      <c r="A158" s="32" t="s">
        <v>325</v>
      </c>
      <c r="B158" s="60" t="s">
        <v>326</v>
      </c>
      <c r="C158" s="34" t="s">
        <v>327</v>
      </c>
      <c r="D158" s="61" t="s">
        <v>33</v>
      </c>
      <c r="E158" s="36" t="n">
        <f aca="false">SUM(K158:P158)</f>
        <v>10</v>
      </c>
      <c r="F158" s="37" t="n">
        <v>55</v>
      </c>
      <c r="G158" s="38" t="n">
        <v>0.23</v>
      </c>
      <c r="H158" s="39" t="n">
        <f aca="false">F158*E158</f>
        <v>550</v>
      </c>
      <c r="I158" s="40" t="n">
        <f aca="false">J158-H158</f>
        <v>126.5</v>
      </c>
      <c r="J158" s="41" t="n">
        <f aca="false">H158*1.23</f>
        <v>676.5</v>
      </c>
      <c r="K158" s="42" t="n">
        <v>10</v>
      </c>
      <c r="L158" s="43"/>
      <c r="M158" s="44"/>
      <c r="N158" s="45"/>
      <c r="O158" s="46"/>
      <c r="P158" s="47"/>
    </row>
    <row r="159" s="48" customFormat="true" ht="37.5" hidden="false" customHeight="true" outlineLevel="0" collapsed="false">
      <c r="A159" s="32" t="s">
        <v>328</v>
      </c>
      <c r="B159" s="33" t="s">
        <v>329</v>
      </c>
      <c r="C159" s="34" t="s">
        <v>37</v>
      </c>
      <c r="D159" s="61" t="s">
        <v>33</v>
      </c>
      <c r="E159" s="36" t="n">
        <f aca="false">SUM(K159:P159)</f>
        <v>9</v>
      </c>
      <c r="F159" s="37" t="n">
        <v>18</v>
      </c>
      <c r="G159" s="38" t="n">
        <v>0.23</v>
      </c>
      <c r="H159" s="39" t="n">
        <f aca="false">F159*E159</f>
        <v>162</v>
      </c>
      <c r="I159" s="40" t="n">
        <f aca="false">J159-H159</f>
        <v>37.26</v>
      </c>
      <c r="J159" s="41" t="n">
        <f aca="false">H159*1.23</f>
        <v>199.26</v>
      </c>
      <c r="K159" s="42"/>
      <c r="L159" s="43" t="n">
        <v>4</v>
      </c>
      <c r="M159" s="44"/>
      <c r="N159" s="45" t="n">
        <v>5</v>
      </c>
      <c r="O159" s="46"/>
      <c r="P159" s="47"/>
    </row>
    <row r="160" s="48" customFormat="true" ht="58.5" hidden="false" customHeight="true" outlineLevel="0" collapsed="false">
      <c r="A160" s="32" t="s">
        <v>330</v>
      </c>
      <c r="B160" s="33" t="s">
        <v>331</v>
      </c>
      <c r="C160" s="34"/>
      <c r="D160" s="61" t="s">
        <v>33</v>
      </c>
      <c r="E160" s="36" t="n">
        <f aca="false">SUM(K160:P160)</f>
        <v>1</v>
      </c>
      <c r="F160" s="37" t="n">
        <v>200</v>
      </c>
      <c r="G160" s="38" t="n">
        <v>0.23</v>
      </c>
      <c r="H160" s="39" t="n">
        <f aca="false">F160*E160</f>
        <v>200</v>
      </c>
      <c r="I160" s="40" t="n">
        <f aca="false">J160-H160</f>
        <v>46</v>
      </c>
      <c r="J160" s="41" t="n">
        <f aca="false">H160*1.23</f>
        <v>246</v>
      </c>
      <c r="K160" s="42"/>
      <c r="L160" s="43"/>
      <c r="M160" s="44"/>
      <c r="N160" s="45"/>
      <c r="O160" s="46" t="n">
        <v>1</v>
      </c>
      <c r="P160" s="47"/>
    </row>
    <row r="161" s="48" customFormat="true" ht="43.5" hidden="false" customHeight="true" outlineLevel="0" collapsed="false">
      <c r="A161" s="32" t="s">
        <v>332</v>
      </c>
      <c r="B161" s="33" t="s">
        <v>333</v>
      </c>
      <c r="C161" s="34" t="s">
        <v>37</v>
      </c>
      <c r="D161" s="61" t="s">
        <v>33</v>
      </c>
      <c r="E161" s="36" t="n">
        <f aca="false">SUM(K161:P161)</f>
        <v>2</v>
      </c>
      <c r="F161" s="37" t="n">
        <v>180</v>
      </c>
      <c r="G161" s="38" t="n">
        <v>0.23</v>
      </c>
      <c r="H161" s="39" t="n">
        <f aca="false">F161*E161</f>
        <v>360</v>
      </c>
      <c r="I161" s="40" t="n">
        <f aca="false">J161-H161</f>
        <v>82.8</v>
      </c>
      <c r="J161" s="41" t="n">
        <f aca="false">H161*1.23</f>
        <v>442.8</v>
      </c>
      <c r="K161" s="42"/>
      <c r="L161" s="43" t="n">
        <v>2</v>
      </c>
      <c r="M161" s="44"/>
      <c r="N161" s="45"/>
      <c r="O161" s="46"/>
      <c r="P161" s="47"/>
    </row>
    <row r="162" s="48" customFormat="true" ht="34.5" hidden="false" customHeight="true" outlineLevel="0" collapsed="false">
      <c r="A162" s="32" t="s">
        <v>334</v>
      </c>
      <c r="B162" s="33" t="s">
        <v>335</v>
      </c>
      <c r="C162" s="34" t="s">
        <v>37</v>
      </c>
      <c r="D162" s="35" t="s">
        <v>33</v>
      </c>
      <c r="E162" s="36" t="n">
        <f aca="false">SUM(K162:P162)</f>
        <v>1</v>
      </c>
      <c r="F162" s="37" t="n">
        <v>140</v>
      </c>
      <c r="G162" s="38" t="n">
        <v>0.23</v>
      </c>
      <c r="H162" s="39" t="n">
        <f aca="false">F162*E162</f>
        <v>140</v>
      </c>
      <c r="I162" s="40" t="n">
        <f aca="false">J162-H162</f>
        <v>32.2</v>
      </c>
      <c r="J162" s="41" t="n">
        <f aca="false">H162*1.23</f>
        <v>172.2</v>
      </c>
      <c r="K162" s="42"/>
      <c r="L162" s="43" t="n">
        <v>1</v>
      </c>
      <c r="M162" s="44"/>
      <c r="N162" s="45"/>
      <c r="O162" s="46"/>
      <c r="P162" s="47"/>
    </row>
    <row r="163" s="48" customFormat="true" ht="41.25" hidden="false" customHeight="true" outlineLevel="0" collapsed="false">
      <c r="A163" s="32" t="s">
        <v>336</v>
      </c>
      <c r="B163" s="33" t="s">
        <v>337</v>
      </c>
      <c r="C163" s="53"/>
      <c r="D163" s="90" t="s">
        <v>100</v>
      </c>
      <c r="E163" s="36" t="n">
        <f aca="false">SUM(K163:P163)</f>
        <v>305</v>
      </c>
      <c r="F163" s="37" t="n">
        <v>1.75</v>
      </c>
      <c r="G163" s="38" t="n">
        <v>0.23</v>
      </c>
      <c r="H163" s="39" t="n">
        <f aca="false">F163*E163</f>
        <v>533.75</v>
      </c>
      <c r="I163" s="40" t="n">
        <f aca="false">J163-H163</f>
        <v>122.7625</v>
      </c>
      <c r="J163" s="41" t="n">
        <f aca="false">H163*1.23</f>
        <v>656.5125</v>
      </c>
      <c r="K163" s="42"/>
      <c r="L163" s="43"/>
      <c r="M163" s="44"/>
      <c r="N163" s="45"/>
      <c r="O163" s="46"/>
      <c r="P163" s="47" t="n">
        <v>305</v>
      </c>
    </row>
    <row r="164" s="55" customFormat="true" ht="34.5" hidden="false" customHeight="true" outlineLevel="0" collapsed="false">
      <c r="A164" s="32" t="s">
        <v>338</v>
      </c>
      <c r="B164" s="91" t="s">
        <v>339</v>
      </c>
      <c r="C164" s="92" t="s">
        <v>37</v>
      </c>
      <c r="D164" s="90" t="s">
        <v>100</v>
      </c>
      <c r="E164" s="36" t="n">
        <f aca="false">SUM(K164:P164)</f>
        <v>100</v>
      </c>
      <c r="F164" s="37" t="n">
        <v>2.8</v>
      </c>
      <c r="G164" s="38" t="n">
        <v>0.23</v>
      </c>
      <c r="H164" s="39" t="n">
        <f aca="false">F164*E164</f>
        <v>280</v>
      </c>
      <c r="I164" s="40" t="n">
        <f aca="false">J164-H164</f>
        <v>64.4</v>
      </c>
      <c r="J164" s="41" t="n">
        <f aca="false">H164*1.23</f>
        <v>344.4</v>
      </c>
      <c r="K164" s="42"/>
      <c r="L164" s="43"/>
      <c r="M164" s="44"/>
      <c r="N164" s="45"/>
      <c r="O164" s="46"/>
      <c r="P164" s="47" t="n">
        <v>100</v>
      </c>
    </row>
    <row r="165" s="55" customFormat="true" ht="34.5" hidden="false" customHeight="true" outlineLevel="0" collapsed="false">
      <c r="A165" s="32" t="s">
        <v>340</v>
      </c>
      <c r="B165" s="91" t="s">
        <v>341</v>
      </c>
      <c r="C165" s="92" t="s">
        <v>37</v>
      </c>
      <c r="D165" s="90" t="s">
        <v>100</v>
      </c>
      <c r="E165" s="36" t="n">
        <f aca="false">SUM(K165:P165)</f>
        <v>100</v>
      </c>
      <c r="F165" s="37" t="n">
        <v>1.35</v>
      </c>
      <c r="G165" s="38" t="n">
        <v>0.23</v>
      </c>
      <c r="H165" s="39" t="n">
        <f aca="false">F165*E165</f>
        <v>135</v>
      </c>
      <c r="I165" s="40" t="n">
        <f aca="false">J165-H165</f>
        <v>31.05</v>
      </c>
      <c r="J165" s="41" t="n">
        <f aca="false">H165*1.23</f>
        <v>166.05</v>
      </c>
      <c r="K165" s="42"/>
      <c r="L165" s="43"/>
      <c r="M165" s="44"/>
      <c r="N165" s="45"/>
      <c r="O165" s="46"/>
      <c r="P165" s="47" t="n">
        <v>100</v>
      </c>
    </row>
    <row r="166" customFormat="false" ht="34.5" hidden="false" customHeight="true" outlineLevel="0" collapsed="false">
      <c r="A166" s="32" t="s">
        <v>342</v>
      </c>
      <c r="B166" s="56" t="s">
        <v>343</v>
      </c>
      <c r="C166" s="53" t="s">
        <v>37</v>
      </c>
      <c r="D166" s="78" t="s">
        <v>100</v>
      </c>
      <c r="E166" s="36" t="n">
        <f aca="false">SUM(K166:P166)</f>
        <v>20</v>
      </c>
      <c r="F166" s="37" t="n">
        <v>0.5</v>
      </c>
      <c r="G166" s="38" t="n">
        <v>0.23</v>
      </c>
      <c r="H166" s="39" t="n">
        <f aca="false">F166*E166</f>
        <v>10</v>
      </c>
      <c r="I166" s="40" t="n">
        <f aca="false">J166-H166</f>
        <v>2.3</v>
      </c>
      <c r="J166" s="41" t="n">
        <f aca="false">H166*1.23</f>
        <v>12.3</v>
      </c>
      <c r="K166" s="42" t="n">
        <v>20</v>
      </c>
      <c r="L166" s="43"/>
      <c r="M166" s="44"/>
      <c r="N166" s="45"/>
      <c r="O166" s="46"/>
      <c r="P166" s="47"/>
    </row>
    <row r="167" s="55" customFormat="true" ht="34.5" hidden="false" customHeight="true" outlineLevel="0" collapsed="false">
      <c r="A167" s="32" t="s">
        <v>344</v>
      </c>
      <c r="B167" s="56" t="s">
        <v>345</v>
      </c>
      <c r="C167" s="53" t="s">
        <v>37</v>
      </c>
      <c r="D167" s="35" t="s">
        <v>100</v>
      </c>
      <c r="E167" s="36" t="n">
        <f aca="false">SUM(K167:P167)</f>
        <v>500</v>
      </c>
      <c r="F167" s="37" t="n">
        <v>2.7</v>
      </c>
      <c r="G167" s="38" t="n">
        <v>0.23</v>
      </c>
      <c r="H167" s="39" t="n">
        <f aca="false">F167*E167</f>
        <v>1350</v>
      </c>
      <c r="I167" s="40" t="n">
        <f aca="false">J167-H167</f>
        <v>310.5</v>
      </c>
      <c r="J167" s="41" t="n">
        <f aca="false">H167*1.23</f>
        <v>1660.5</v>
      </c>
      <c r="K167" s="42"/>
      <c r="L167" s="43"/>
      <c r="M167" s="44"/>
      <c r="N167" s="45" t="n">
        <v>200</v>
      </c>
      <c r="O167" s="46" t="n">
        <v>200</v>
      </c>
      <c r="P167" s="47" t="n">
        <v>100</v>
      </c>
    </row>
    <row r="168" s="55" customFormat="true" ht="34.5" hidden="false" customHeight="true" outlineLevel="0" collapsed="false">
      <c r="A168" s="32" t="s">
        <v>346</v>
      </c>
      <c r="B168" s="56" t="s">
        <v>347</v>
      </c>
      <c r="C168" s="53" t="s">
        <v>37</v>
      </c>
      <c r="D168" s="35" t="s">
        <v>100</v>
      </c>
      <c r="E168" s="36" t="n">
        <f aca="false">SUM(K168:P168)</f>
        <v>400</v>
      </c>
      <c r="F168" s="37" t="n">
        <v>4.1</v>
      </c>
      <c r="G168" s="38" t="n">
        <v>0.23</v>
      </c>
      <c r="H168" s="39" t="n">
        <f aca="false">F168*E168</f>
        <v>1640</v>
      </c>
      <c r="I168" s="40" t="n">
        <f aca="false">J168-H168</f>
        <v>377.2</v>
      </c>
      <c r="J168" s="41" t="n">
        <f aca="false">H168*1.23</f>
        <v>2017.2</v>
      </c>
      <c r="K168" s="42" t="n">
        <v>100</v>
      </c>
      <c r="L168" s="43"/>
      <c r="M168" s="44"/>
      <c r="N168" s="45" t="n">
        <v>200</v>
      </c>
      <c r="O168" s="46"/>
      <c r="P168" s="47" t="n">
        <v>100</v>
      </c>
    </row>
    <row r="169" s="55" customFormat="true" ht="34.5" hidden="false" customHeight="true" outlineLevel="0" collapsed="false">
      <c r="A169" s="32" t="s">
        <v>348</v>
      </c>
      <c r="B169" s="33" t="s">
        <v>349</v>
      </c>
      <c r="C169" s="53" t="s">
        <v>37</v>
      </c>
      <c r="D169" s="35" t="s">
        <v>100</v>
      </c>
      <c r="E169" s="36" t="n">
        <f aca="false">SUM(K169:P169)</f>
        <v>100</v>
      </c>
      <c r="F169" s="37" t="n">
        <v>23.5</v>
      </c>
      <c r="G169" s="38" t="n">
        <v>0.23</v>
      </c>
      <c r="H169" s="39" t="n">
        <f aca="false">F169*E169</f>
        <v>2350</v>
      </c>
      <c r="I169" s="40" t="n">
        <f aca="false">J169-H169</f>
        <v>540.5</v>
      </c>
      <c r="J169" s="41" t="n">
        <f aca="false">H169*1.23</f>
        <v>2890.5</v>
      </c>
      <c r="K169" s="42"/>
      <c r="L169" s="43"/>
      <c r="M169" s="44"/>
      <c r="N169" s="45" t="n">
        <v>100</v>
      </c>
      <c r="O169" s="46"/>
      <c r="P169" s="47"/>
    </row>
    <row r="170" s="48" customFormat="true" ht="39.75" hidden="false" customHeight="true" outlineLevel="0" collapsed="false">
      <c r="A170" s="32" t="s">
        <v>350</v>
      </c>
      <c r="B170" s="33" t="s">
        <v>351</v>
      </c>
      <c r="C170" s="34" t="s">
        <v>37</v>
      </c>
      <c r="D170" s="35" t="s">
        <v>100</v>
      </c>
      <c r="E170" s="36" t="n">
        <f aca="false">SUM(K170:P170)</f>
        <v>100</v>
      </c>
      <c r="F170" s="37" t="n">
        <v>15</v>
      </c>
      <c r="G170" s="38" t="n">
        <v>0.23</v>
      </c>
      <c r="H170" s="39" t="n">
        <f aca="false">F170*E170</f>
        <v>1500</v>
      </c>
      <c r="I170" s="40" t="n">
        <f aca="false">J170-H170</f>
        <v>345</v>
      </c>
      <c r="J170" s="41" t="n">
        <f aca="false">H170*1.23</f>
        <v>1845</v>
      </c>
      <c r="K170" s="42"/>
      <c r="L170" s="43"/>
      <c r="M170" s="44"/>
      <c r="N170" s="45" t="n">
        <v>100</v>
      </c>
      <c r="O170" s="46"/>
      <c r="P170" s="47"/>
    </row>
    <row r="171" s="48" customFormat="true" ht="41.25" hidden="false" customHeight="true" outlineLevel="0" collapsed="false">
      <c r="A171" s="32" t="s">
        <v>352</v>
      </c>
      <c r="B171" s="33" t="s">
        <v>353</v>
      </c>
      <c r="C171" s="53" t="s">
        <v>37</v>
      </c>
      <c r="D171" s="35" t="s">
        <v>100</v>
      </c>
      <c r="E171" s="36" t="n">
        <f aca="false">SUM(K171:P171)</f>
        <v>150</v>
      </c>
      <c r="F171" s="37" t="n">
        <v>3.3</v>
      </c>
      <c r="G171" s="38" t="n">
        <v>0.23</v>
      </c>
      <c r="H171" s="39" t="n">
        <f aca="false">F171*E171</f>
        <v>495</v>
      </c>
      <c r="I171" s="40" t="n">
        <f aca="false">J171-H171</f>
        <v>113.85</v>
      </c>
      <c r="J171" s="41" t="n">
        <f aca="false">H171*1.23</f>
        <v>608.85</v>
      </c>
      <c r="K171" s="42" t="n">
        <v>50</v>
      </c>
      <c r="L171" s="43"/>
      <c r="M171" s="44"/>
      <c r="N171" s="45"/>
      <c r="O171" s="46"/>
      <c r="P171" s="47" t="n">
        <v>100</v>
      </c>
    </row>
    <row r="172" s="48" customFormat="true" ht="34.5" hidden="false" customHeight="true" outlineLevel="0" collapsed="false">
      <c r="A172" s="32" t="s">
        <v>354</v>
      </c>
      <c r="B172" s="33" t="s">
        <v>355</v>
      </c>
      <c r="C172" s="93" t="s">
        <v>37</v>
      </c>
      <c r="D172" s="35" t="s">
        <v>100</v>
      </c>
      <c r="E172" s="36" t="n">
        <f aca="false">SUM(K172:P172)</f>
        <v>100</v>
      </c>
      <c r="F172" s="37" t="n">
        <v>4.4</v>
      </c>
      <c r="G172" s="38" t="n">
        <v>0.23</v>
      </c>
      <c r="H172" s="39" t="n">
        <f aca="false">F172*E172</f>
        <v>440</v>
      </c>
      <c r="I172" s="40" t="n">
        <f aca="false">J172-H172</f>
        <v>101.2</v>
      </c>
      <c r="J172" s="41" t="n">
        <f aca="false">H172*1.23</f>
        <v>541.2</v>
      </c>
      <c r="K172" s="42"/>
      <c r="L172" s="43"/>
      <c r="M172" s="44"/>
      <c r="N172" s="45" t="n">
        <v>100</v>
      </c>
      <c r="O172" s="46"/>
      <c r="P172" s="47"/>
    </row>
    <row r="173" s="55" customFormat="true" ht="34.5" hidden="false" customHeight="true" outlineLevel="0" collapsed="false">
      <c r="A173" s="32" t="s">
        <v>356</v>
      </c>
      <c r="B173" s="33" t="s">
        <v>357</v>
      </c>
      <c r="C173" s="34" t="s">
        <v>37</v>
      </c>
      <c r="D173" s="35" t="s">
        <v>33</v>
      </c>
      <c r="E173" s="36" t="n">
        <f aca="false">SUM(K173:P173)</f>
        <v>10</v>
      </c>
      <c r="F173" s="37" t="n">
        <v>4</v>
      </c>
      <c r="G173" s="38" t="n">
        <v>0.23</v>
      </c>
      <c r="H173" s="39" t="n">
        <f aca="false">F173*E173</f>
        <v>40</v>
      </c>
      <c r="I173" s="40" t="n">
        <f aca="false">J173-H173</f>
        <v>9.2</v>
      </c>
      <c r="J173" s="41" t="n">
        <f aca="false">H173*1.23</f>
        <v>49.2</v>
      </c>
      <c r="K173" s="42"/>
      <c r="L173" s="43" t="n">
        <v>10</v>
      </c>
      <c r="M173" s="44"/>
      <c r="N173" s="45"/>
      <c r="O173" s="46"/>
      <c r="P173" s="47"/>
    </row>
    <row r="174" s="48" customFormat="true" ht="34.5" hidden="false" customHeight="true" outlineLevel="0" collapsed="false">
      <c r="A174" s="32" t="s">
        <v>358</v>
      </c>
      <c r="B174" s="33" t="s">
        <v>359</v>
      </c>
      <c r="C174" s="34" t="s">
        <v>37</v>
      </c>
      <c r="D174" s="35" t="s">
        <v>33</v>
      </c>
      <c r="E174" s="36" t="n">
        <f aca="false">SUM(K174:P174)</f>
        <v>25</v>
      </c>
      <c r="F174" s="37" t="n">
        <v>3.4</v>
      </c>
      <c r="G174" s="38" t="n">
        <v>0.23</v>
      </c>
      <c r="H174" s="39" t="n">
        <f aca="false">F174*E174</f>
        <v>85</v>
      </c>
      <c r="I174" s="40" t="n">
        <f aca="false">J174-H174</f>
        <v>19.55</v>
      </c>
      <c r="J174" s="41" t="n">
        <f aca="false">H174*1.23</f>
        <v>104.55</v>
      </c>
      <c r="K174" s="42" t="n">
        <v>5</v>
      </c>
      <c r="L174" s="43"/>
      <c r="M174" s="44"/>
      <c r="N174" s="45" t="n">
        <v>20</v>
      </c>
      <c r="O174" s="46"/>
      <c r="P174" s="47"/>
    </row>
    <row r="175" s="48" customFormat="true" ht="39" hidden="false" customHeight="true" outlineLevel="0" collapsed="false">
      <c r="A175" s="32" t="s">
        <v>360</v>
      </c>
      <c r="B175" s="33" t="s">
        <v>361</v>
      </c>
      <c r="C175" s="34"/>
      <c r="D175" s="35" t="s">
        <v>33</v>
      </c>
      <c r="E175" s="36" t="n">
        <f aca="false">SUM(K175:P175)</f>
        <v>5</v>
      </c>
      <c r="F175" s="37" t="n">
        <v>5.5</v>
      </c>
      <c r="G175" s="38" t="n">
        <v>0.23</v>
      </c>
      <c r="H175" s="39" t="n">
        <f aca="false">F175*E175</f>
        <v>27.5</v>
      </c>
      <c r="I175" s="40" t="n">
        <f aca="false">J175-H175</f>
        <v>6.325</v>
      </c>
      <c r="J175" s="41" t="n">
        <f aca="false">H175*1.23</f>
        <v>33.825</v>
      </c>
      <c r="K175" s="42" t="n">
        <v>5</v>
      </c>
      <c r="L175" s="43"/>
      <c r="M175" s="44"/>
      <c r="N175" s="45"/>
      <c r="O175" s="46"/>
      <c r="P175" s="47"/>
    </row>
    <row r="176" s="48" customFormat="true" ht="39" hidden="false" customHeight="true" outlineLevel="0" collapsed="false">
      <c r="A176" s="32" t="s">
        <v>362</v>
      </c>
      <c r="B176" s="33" t="s">
        <v>363</v>
      </c>
      <c r="C176" s="34" t="s">
        <v>37</v>
      </c>
      <c r="D176" s="35" t="s">
        <v>33</v>
      </c>
      <c r="E176" s="36" t="n">
        <f aca="false">SUM(K176:P176)</f>
        <v>10</v>
      </c>
      <c r="F176" s="37" t="n">
        <v>3</v>
      </c>
      <c r="G176" s="38" t="n">
        <v>0.23</v>
      </c>
      <c r="H176" s="39" t="n">
        <f aca="false">F176*E176</f>
        <v>30</v>
      </c>
      <c r="I176" s="40" t="n">
        <f aca="false">J176-H176</f>
        <v>6.9</v>
      </c>
      <c r="J176" s="41" t="n">
        <f aca="false">H176*1.23</f>
        <v>36.9</v>
      </c>
      <c r="K176" s="42"/>
      <c r="L176" s="43"/>
      <c r="M176" s="44" t="n">
        <v>10</v>
      </c>
      <c r="N176" s="45"/>
      <c r="O176" s="46"/>
      <c r="P176" s="47"/>
    </row>
    <row r="177" s="48" customFormat="true" ht="34.5" hidden="false" customHeight="true" outlineLevel="0" collapsed="false">
      <c r="A177" s="32" t="s">
        <v>364</v>
      </c>
      <c r="B177" s="49" t="s">
        <v>365</v>
      </c>
      <c r="C177" s="50"/>
      <c r="D177" s="51" t="s">
        <v>33</v>
      </c>
      <c r="E177" s="36" t="n">
        <f aca="false">SUM(K177:P177)</f>
        <v>2</v>
      </c>
      <c r="F177" s="37" t="n">
        <v>54</v>
      </c>
      <c r="G177" s="38" t="n">
        <v>0.23</v>
      </c>
      <c r="H177" s="39" t="n">
        <f aca="false">F177*E177</f>
        <v>108</v>
      </c>
      <c r="I177" s="40" t="n">
        <f aca="false">J177-H177</f>
        <v>24.84</v>
      </c>
      <c r="J177" s="41" t="n">
        <f aca="false">H177*1.23</f>
        <v>132.84</v>
      </c>
      <c r="K177" s="42" t="n">
        <v>2</v>
      </c>
      <c r="L177" s="43"/>
      <c r="M177" s="44"/>
      <c r="N177" s="45"/>
      <c r="O177" s="46"/>
      <c r="P177" s="47"/>
    </row>
    <row r="178" s="48" customFormat="true" ht="34.5" hidden="false" customHeight="true" outlineLevel="0" collapsed="false">
      <c r="A178" s="32" t="s">
        <v>366</v>
      </c>
      <c r="B178" s="33" t="s">
        <v>367</v>
      </c>
      <c r="C178" s="53" t="s">
        <v>37</v>
      </c>
      <c r="D178" s="35" t="s">
        <v>33</v>
      </c>
      <c r="E178" s="36" t="n">
        <f aca="false">SUM(K178:P178)</f>
        <v>5</v>
      </c>
      <c r="F178" s="37" t="n">
        <v>123</v>
      </c>
      <c r="G178" s="38" t="n">
        <v>0.23</v>
      </c>
      <c r="H178" s="39" t="n">
        <f aca="false">F178*E178</f>
        <v>615</v>
      </c>
      <c r="I178" s="40" t="n">
        <f aca="false">J178-H178</f>
        <v>141.45</v>
      </c>
      <c r="J178" s="41" t="n">
        <f aca="false">H178*1.23</f>
        <v>756.45</v>
      </c>
      <c r="K178" s="42" t="n">
        <v>3</v>
      </c>
      <c r="L178" s="43" t="n">
        <v>2</v>
      </c>
      <c r="M178" s="44"/>
      <c r="N178" s="45"/>
      <c r="O178" s="46"/>
      <c r="P178" s="47"/>
    </row>
    <row r="179" s="48" customFormat="true" ht="33.75" hidden="false" customHeight="true" outlineLevel="0" collapsed="false">
      <c r="A179" s="32" t="s">
        <v>368</v>
      </c>
      <c r="B179" s="85" t="s">
        <v>369</v>
      </c>
      <c r="C179" s="53" t="s">
        <v>37</v>
      </c>
      <c r="D179" s="35" t="s">
        <v>33</v>
      </c>
      <c r="E179" s="36" t="n">
        <f aca="false">SUM(K179:P179)</f>
        <v>5</v>
      </c>
      <c r="F179" s="37" t="n">
        <v>9</v>
      </c>
      <c r="G179" s="38" t="n">
        <v>0.23</v>
      </c>
      <c r="H179" s="39" t="n">
        <f aca="false">F179*E179</f>
        <v>45</v>
      </c>
      <c r="I179" s="40" t="n">
        <f aca="false">J179-H179</f>
        <v>10.35</v>
      </c>
      <c r="J179" s="41" t="n">
        <f aca="false">H179*1.23</f>
        <v>55.35</v>
      </c>
      <c r="K179" s="42"/>
      <c r="L179" s="43"/>
      <c r="M179" s="44"/>
      <c r="N179" s="45" t="n">
        <v>5</v>
      </c>
      <c r="O179" s="46"/>
      <c r="P179" s="47"/>
    </row>
    <row r="180" s="48" customFormat="true" ht="37.5" hidden="false" customHeight="true" outlineLevel="0" collapsed="false">
      <c r="A180" s="32" t="s">
        <v>370</v>
      </c>
      <c r="B180" s="85" t="s">
        <v>371</v>
      </c>
      <c r="C180" s="53" t="s">
        <v>37</v>
      </c>
      <c r="D180" s="35" t="s">
        <v>33</v>
      </c>
      <c r="E180" s="36" t="n">
        <f aca="false">SUM(K180:P180)</f>
        <v>5</v>
      </c>
      <c r="F180" s="37" t="n">
        <v>10</v>
      </c>
      <c r="G180" s="38" t="n">
        <v>0.23</v>
      </c>
      <c r="H180" s="39" t="n">
        <f aca="false">F180*E180</f>
        <v>50</v>
      </c>
      <c r="I180" s="40" t="n">
        <f aca="false">J180-H180</f>
        <v>11.5</v>
      </c>
      <c r="J180" s="41" t="n">
        <f aca="false">H180*1.23</f>
        <v>61.5</v>
      </c>
      <c r="K180" s="42"/>
      <c r="L180" s="43"/>
      <c r="M180" s="44"/>
      <c r="N180" s="45" t="n">
        <v>5</v>
      </c>
      <c r="O180" s="46"/>
      <c r="P180" s="47"/>
    </row>
    <row r="181" s="48" customFormat="true" ht="33.75" hidden="false" customHeight="true" outlineLevel="0" collapsed="false">
      <c r="A181" s="32" t="s">
        <v>372</v>
      </c>
      <c r="B181" s="85" t="s">
        <v>373</v>
      </c>
      <c r="C181" s="53" t="s">
        <v>37</v>
      </c>
      <c r="D181" s="35" t="s">
        <v>33</v>
      </c>
      <c r="E181" s="36" t="n">
        <f aca="false">SUM(K181:P181)</f>
        <v>5</v>
      </c>
      <c r="F181" s="37" t="n">
        <v>40</v>
      </c>
      <c r="G181" s="38" t="n">
        <v>0.23</v>
      </c>
      <c r="H181" s="39" t="n">
        <f aca="false">F181*E181</f>
        <v>200</v>
      </c>
      <c r="I181" s="40" t="n">
        <f aca="false">J181-H181</f>
        <v>46</v>
      </c>
      <c r="J181" s="41" t="n">
        <f aca="false">H181*1.23</f>
        <v>246</v>
      </c>
      <c r="K181" s="42"/>
      <c r="L181" s="43"/>
      <c r="M181" s="44"/>
      <c r="N181" s="45" t="n">
        <v>5</v>
      </c>
      <c r="O181" s="46"/>
      <c r="P181" s="47"/>
    </row>
    <row r="182" s="48" customFormat="true" ht="57" hidden="false" customHeight="true" outlineLevel="0" collapsed="false">
      <c r="A182" s="32" t="s">
        <v>374</v>
      </c>
      <c r="B182" s="49" t="s">
        <v>375</v>
      </c>
      <c r="C182" s="50"/>
      <c r="D182" s="51" t="s">
        <v>33</v>
      </c>
      <c r="E182" s="36" t="n">
        <f aca="false">SUM(K182:P182)</f>
        <v>3</v>
      </c>
      <c r="F182" s="37" t="n">
        <v>101</v>
      </c>
      <c r="G182" s="38" t="n">
        <v>0.23</v>
      </c>
      <c r="H182" s="39" t="n">
        <f aca="false">F182*E182</f>
        <v>303</v>
      </c>
      <c r="I182" s="40" t="n">
        <f aca="false">J182-H182</f>
        <v>69.69</v>
      </c>
      <c r="J182" s="41" t="n">
        <f aca="false">H182*1.23</f>
        <v>372.69</v>
      </c>
      <c r="K182" s="42" t="n">
        <v>3</v>
      </c>
      <c r="L182" s="43"/>
      <c r="M182" s="44"/>
      <c r="N182" s="45"/>
      <c r="O182" s="46"/>
      <c r="P182" s="47"/>
    </row>
    <row r="183" customFormat="false" ht="34.5" hidden="false" customHeight="true" outlineLevel="0" collapsed="false">
      <c r="A183" s="32" t="s">
        <v>376</v>
      </c>
      <c r="B183" s="33" t="s">
        <v>377</v>
      </c>
      <c r="C183" s="34" t="s">
        <v>37</v>
      </c>
      <c r="D183" s="35" t="s">
        <v>100</v>
      </c>
      <c r="E183" s="36" t="n">
        <f aca="false">SUM(K183:P183)</f>
        <v>10</v>
      </c>
      <c r="F183" s="37" t="n">
        <v>2</v>
      </c>
      <c r="G183" s="38" t="n">
        <v>0.23</v>
      </c>
      <c r="H183" s="39" t="n">
        <f aca="false">F183*E183</f>
        <v>20</v>
      </c>
      <c r="I183" s="40" t="n">
        <f aca="false">J183-H183</f>
        <v>4.6</v>
      </c>
      <c r="J183" s="41" t="n">
        <f aca="false">H183*1.23</f>
        <v>24.6</v>
      </c>
      <c r="K183" s="42" t="n">
        <v>10</v>
      </c>
      <c r="L183" s="43"/>
      <c r="M183" s="44"/>
      <c r="N183" s="45"/>
      <c r="O183" s="46"/>
      <c r="P183" s="47"/>
    </row>
    <row r="184" customFormat="false" ht="34.5" hidden="false" customHeight="true" outlineLevel="0" collapsed="false">
      <c r="A184" s="32" t="s">
        <v>378</v>
      </c>
      <c r="B184" s="33" t="s">
        <v>379</v>
      </c>
      <c r="C184" s="34" t="s">
        <v>37</v>
      </c>
      <c r="D184" s="51" t="s">
        <v>33</v>
      </c>
      <c r="E184" s="36" t="n">
        <f aca="false">SUM(K184:P184)</f>
        <v>4</v>
      </c>
      <c r="F184" s="37" t="n">
        <v>590</v>
      </c>
      <c r="G184" s="38" t="n">
        <v>0.23</v>
      </c>
      <c r="H184" s="39" t="n">
        <f aca="false">F184*E184</f>
        <v>2360</v>
      </c>
      <c r="I184" s="40" t="n">
        <f aca="false">J184-H184</f>
        <v>542.8</v>
      </c>
      <c r="J184" s="41" t="n">
        <f aca="false">H184*1.23</f>
        <v>2902.8</v>
      </c>
      <c r="K184" s="42"/>
      <c r="L184" s="43"/>
      <c r="M184" s="44"/>
      <c r="N184" s="45"/>
      <c r="O184" s="46"/>
      <c r="P184" s="47" t="n">
        <v>4</v>
      </c>
    </row>
    <row r="185" customFormat="false" ht="34.5" hidden="false" customHeight="true" outlineLevel="0" collapsed="false">
      <c r="A185" s="32" t="s">
        <v>380</v>
      </c>
      <c r="B185" s="56" t="s">
        <v>381</v>
      </c>
      <c r="C185" s="53" t="s">
        <v>37</v>
      </c>
      <c r="D185" s="35" t="s">
        <v>33</v>
      </c>
      <c r="E185" s="36" t="n">
        <f aca="false">SUM(K185:P185)</f>
        <v>30</v>
      </c>
      <c r="F185" s="37" t="n">
        <v>70</v>
      </c>
      <c r="G185" s="38" t="n">
        <v>0.23</v>
      </c>
      <c r="H185" s="39" t="n">
        <f aca="false">F185*E185</f>
        <v>2100</v>
      </c>
      <c r="I185" s="40" t="n">
        <f aca="false">J185-H185</f>
        <v>483</v>
      </c>
      <c r="J185" s="41" t="n">
        <f aca="false">H185*1.23</f>
        <v>2583</v>
      </c>
      <c r="K185" s="42" t="n">
        <v>30</v>
      </c>
      <c r="L185" s="43"/>
      <c r="M185" s="44"/>
      <c r="N185" s="45"/>
      <c r="O185" s="46"/>
      <c r="P185" s="47"/>
    </row>
    <row r="186" s="55" customFormat="true" ht="46.5" hidden="false" customHeight="true" outlineLevel="0" collapsed="false">
      <c r="A186" s="32" t="s">
        <v>382</v>
      </c>
      <c r="B186" s="56" t="s">
        <v>383</v>
      </c>
      <c r="C186" s="53"/>
      <c r="D186" s="35" t="s">
        <v>33</v>
      </c>
      <c r="E186" s="36" t="n">
        <f aca="false">SUM(K186:P186)</f>
        <v>50</v>
      </c>
      <c r="F186" s="37" t="n">
        <v>32</v>
      </c>
      <c r="G186" s="38" t="n">
        <v>0.23</v>
      </c>
      <c r="H186" s="39" t="n">
        <f aca="false">F186*E186</f>
        <v>1600</v>
      </c>
      <c r="I186" s="40" t="n">
        <f aca="false">J186-H186</f>
        <v>368</v>
      </c>
      <c r="J186" s="41" t="n">
        <f aca="false">H186*1.23</f>
        <v>1968</v>
      </c>
      <c r="K186" s="42" t="n">
        <v>50</v>
      </c>
      <c r="L186" s="43"/>
      <c r="M186" s="44"/>
      <c r="N186" s="45"/>
      <c r="O186" s="46"/>
      <c r="P186" s="47"/>
    </row>
    <row r="187" customFormat="false" ht="34.5" hidden="false" customHeight="true" outlineLevel="0" collapsed="false">
      <c r="A187" s="32" t="s">
        <v>384</v>
      </c>
      <c r="B187" s="56" t="s">
        <v>385</v>
      </c>
      <c r="C187" s="53" t="s">
        <v>37</v>
      </c>
      <c r="D187" s="35" t="s">
        <v>33</v>
      </c>
      <c r="E187" s="36" t="n">
        <f aca="false">SUM(K187:P187)</f>
        <v>50</v>
      </c>
      <c r="F187" s="37" t="n">
        <v>32</v>
      </c>
      <c r="G187" s="38" t="n">
        <v>0.23</v>
      </c>
      <c r="H187" s="39" t="n">
        <f aca="false">F187*E187</f>
        <v>1600</v>
      </c>
      <c r="I187" s="40" t="n">
        <f aca="false">J187-H187</f>
        <v>368</v>
      </c>
      <c r="J187" s="41" t="n">
        <f aca="false">H187*1.23</f>
        <v>1968</v>
      </c>
      <c r="K187" s="42" t="n">
        <v>50</v>
      </c>
      <c r="L187" s="43"/>
      <c r="M187" s="44"/>
      <c r="N187" s="45"/>
      <c r="O187" s="46"/>
      <c r="P187" s="47"/>
    </row>
    <row r="188" s="48" customFormat="true" ht="45" hidden="false" customHeight="true" outlineLevel="0" collapsed="false">
      <c r="A188" s="32" t="s">
        <v>386</v>
      </c>
      <c r="B188" s="33" t="s">
        <v>387</v>
      </c>
      <c r="C188" s="34" t="s">
        <v>37</v>
      </c>
      <c r="D188" s="36" t="s">
        <v>33</v>
      </c>
      <c r="E188" s="36" t="n">
        <f aca="false">SUM(K188:P188)</f>
        <v>3</v>
      </c>
      <c r="F188" s="37" t="n">
        <v>190</v>
      </c>
      <c r="G188" s="38" t="n">
        <v>0.23</v>
      </c>
      <c r="H188" s="39" t="n">
        <f aca="false">F188*E188</f>
        <v>570</v>
      </c>
      <c r="I188" s="40" t="n">
        <f aca="false">J188-H188</f>
        <v>131.1</v>
      </c>
      <c r="J188" s="41" t="n">
        <f aca="false">H188*1.23</f>
        <v>701.1</v>
      </c>
      <c r="K188" s="42"/>
      <c r="L188" s="43"/>
      <c r="M188" s="44"/>
      <c r="N188" s="45"/>
      <c r="O188" s="46"/>
      <c r="P188" s="47" t="n">
        <v>3</v>
      </c>
    </row>
    <row r="189" s="48" customFormat="true" ht="34.5" hidden="false" customHeight="true" outlineLevel="0" collapsed="false">
      <c r="A189" s="32" t="s">
        <v>388</v>
      </c>
      <c r="B189" s="33" t="s">
        <v>389</v>
      </c>
      <c r="C189" s="34" t="s">
        <v>37</v>
      </c>
      <c r="D189" s="36" t="s">
        <v>33</v>
      </c>
      <c r="E189" s="36" t="n">
        <f aca="false">SUM(K189:P189)</f>
        <v>30</v>
      </c>
      <c r="F189" s="37" t="n">
        <v>70</v>
      </c>
      <c r="G189" s="38" t="n">
        <v>0.23</v>
      </c>
      <c r="H189" s="39" t="n">
        <f aca="false">F189*E189</f>
        <v>2100</v>
      </c>
      <c r="I189" s="40" t="n">
        <f aca="false">J189-H189</f>
        <v>483</v>
      </c>
      <c r="J189" s="41" t="n">
        <f aca="false">H189*1.23</f>
        <v>2583</v>
      </c>
      <c r="K189" s="42"/>
      <c r="L189" s="43"/>
      <c r="M189" s="44"/>
      <c r="N189" s="45" t="n">
        <v>30</v>
      </c>
      <c r="O189" s="46"/>
      <c r="P189" s="47"/>
    </row>
    <row r="190" customFormat="false" ht="40.5" hidden="false" customHeight="true" outlineLevel="0" collapsed="false">
      <c r="A190" s="32" t="s">
        <v>390</v>
      </c>
      <c r="B190" s="56" t="s">
        <v>391</v>
      </c>
      <c r="C190" s="53"/>
      <c r="D190" s="35" t="s">
        <v>33</v>
      </c>
      <c r="E190" s="36" t="n">
        <f aca="false">SUM(K190:P190)</f>
        <v>3</v>
      </c>
      <c r="F190" s="37" t="n">
        <v>44</v>
      </c>
      <c r="G190" s="38" t="n">
        <v>0.23</v>
      </c>
      <c r="H190" s="39" t="n">
        <f aca="false">F190*E190</f>
        <v>132</v>
      </c>
      <c r="I190" s="40" t="n">
        <f aca="false">J190-H190</f>
        <v>30.36</v>
      </c>
      <c r="J190" s="41" t="n">
        <f aca="false">H190*1.23</f>
        <v>162.36</v>
      </c>
      <c r="K190" s="42"/>
      <c r="L190" s="43"/>
      <c r="M190" s="44"/>
      <c r="N190" s="45"/>
      <c r="O190" s="46"/>
      <c r="P190" s="47" t="n">
        <v>3</v>
      </c>
    </row>
    <row r="191" customFormat="false" ht="34.5" hidden="false" customHeight="true" outlineLevel="0" collapsed="false">
      <c r="A191" s="32" t="s">
        <v>392</v>
      </c>
      <c r="B191" s="91" t="s">
        <v>393</v>
      </c>
      <c r="C191" s="92" t="s">
        <v>37</v>
      </c>
      <c r="D191" s="90" t="s">
        <v>33</v>
      </c>
      <c r="E191" s="36" t="n">
        <f aca="false">SUM(K191:P191)</f>
        <v>5</v>
      </c>
      <c r="F191" s="37" t="n">
        <v>24</v>
      </c>
      <c r="G191" s="38" t="n">
        <v>0.23</v>
      </c>
      <c r="H191" s="39" t="n">
        <f aca="false">F191*E191</f>
        <v>120</v>
      </c>
      <c r="I191" s="40" t="n">
        <f aca="false">J191-H191</f>
        <v>27.6</v>
      </c>
      <c r="J191" s="41" t="n">
        <f aca="false">H191*1.23</f>
        <v>147.6</v>
      </c>
      <c r="K191" s="42" t="n">
        <v>5</v>
      </c>
      <c r="L191" s="52"/>
      <c r="M191" s="44"/>
      <c r="N191" s="45"/>
      <c r="O191" s="46"/>
      <c r="P191" s="47"/>
    </row>
    <row r="192" customFormat="false" ht="34.5" hidden="false" customHeight="true" outlineLevel="0" collapsed="false">
      <c r="A192" s="32" t="s">
        <v>394</v>
      </c>
      <c r="B192" s="91" t="s">
        <v>395</v>
      </c>
      <c r="C192" s="92"/>
      <c r="D192" s="90" t="s">
        <v>33</v>
      </c>
      <c r="E192" s="36" t="n">
        <f aca="false">SUM(K192:P192)</f>
        <v>10</v>
      </c>
      <c r="F192" s="37" t="n">
        <v>79</v>
      </c>
      <c r="G192" s="38" t="n">
        <v>0.23</v>
      </c>
      <c r="H192" s="39" t="n">
        <f aca="false">F192*E192</f>
        <v>790</v>
      </c>
      <c r="I192" s="40" t="n">
        <f aca="false">J192-H192</f>
        <v>181.7</v>
      </c>
      <c r="J192" s="41" t="n">
        <f aca="false">H192*1.23</f>
        <v>971.7</v>
      </c>
      <c r="K192" s="42"/>
      <c r="L192" s="52"/>
      <c r="M192" s="44" t="n">
        <v>10</v>
      </c>
      <c r="N192" s="45"/>
      <c r="O192" s="46"/>
      <c r="P192" s="47"/>
    </row>
    <row r="193" customFormat="false" ht="30" hidden="false" customHeight="true" outlineLevel="0" collapsed="false">
      <c r="A193" s="32" t="s">
        <v>396</v>
      </c>
      <c r="B193" s="91" t="s">
        <v>397</v>
      </c>
      <c r="C193" s="92"/>
      <c r="D193" s="90" t="s">
        <v>33</v>
      </c>
      <c r="E193" s="36" t="n">
        <f aca="false">SUM(K193:P193)</f>
        <v>5</v>
      </c>
      <c r="F193" s="37" t="n">
        <v>129</v>
      </c>
      <c r="G193" s="38" t="n">
        <v>0.23</v>
      </c>
      <c r="H193" s="39" t="n">
        <f aca="false">F193*E193</f>
        <v>645</v>
      </c>
      <c r="I193" s="40" t="n">
        <f aca="false">J193-H193</f>
        <v>148.35</v>
      </c>
      <c r="J193" s="41" t="n">
        <f aca="false">H193*1.23</f>
        <v>793.35</v>
      </c>
      <c r="K193" s="42" t="n">
        <v>5</v>
      </c>
      <c r="L193" s="52"/>
      <c r="M193" s="44"/>
      <c r="N193" s="45"/>
      <c r="O193" s="46"/>
      <c r="P193" s="47"/>
    </row>
    <row r="194" s="48" customFormat="true" ht="210" hidden="false" customHeight="true" outlineLevel="0" collapsed="false">
      <c r="A194" s="32" t="s">
        <v>398</v>
      </c>
      <c r="B194" s="33" t="s">
        <v>399</v>
      </c>
      <c r="C194" s="34"/>
      <c r="D194" s="61" t="s">
        <v>33</v>
      </c>
      <c r="E194" s="36" t="n">
        <f aca="false">SUM(K194:P194)</f>
        <v>10</v>
      </c>
      <c r="F194" s="37" t="n">
        <v>147</v>
      </c>
      <c r="G194" s="38" t="n">
        <v>0.23</v>
      </c>
      <c r="H194" s="39" t="n">
        <f aca="false">F194*E194</f>
        <v>1470</v>
      </c>
      <c r="I194" s="40" t="n">
        <f aca="false">J194-H194</f>
        <v>338.1</v>
      </c>
      <c r="J194" s="41" t="n">
        <f aca="false">H194*1.23</f>
        <v>1808.1</v>
      </c>
      <c r="K194" s="42"/>
      <c r="L194" s="43"/>
      <c r="M194" s="44"/>
      <c r="N194" s="45" t="n">
        <v>10</v>
      </c>
      <c r="O194" s="46"/>
      <c r="P194" s="47"/>
    </row>
    <row r="195" s="55" customFormat="true" ht="34.5" hidden="false" customHeight="true" outlineLevel="0" collapsed="false">
      <c r="A195" s="32" t="s">
        <v>400</v>
      </c>
      <c r="B195" s="57" t="s">
        <v>401</v>
      </c>
      <c r="C195" s="53"/>
      <c r="D195" s="35" t="s">
        <v>33</v>
      </c>
      <c r="E195" s="36" t="n">
        <f aca="false">SUM(K195:P195)</f>
        <v>100</v>
      </c>
      <c r="F195" s="37" t="n">
        <v>1.7</v>
      </c>
      <c r="G195" s="38" t="n">
        <v>0.23</v>
      </c>
      <c r="H195" s="39" t="n">
        <f aca="false">F195*E195</f>
        <v>170</v>
      </c>
      <c r="I195" s="40" t="n">
        <f aca="false">J195-H195</f>
        <v>39.1</v>
      </c>
      <c r="J195" s="41" t="n">
        <f aca="false">H195*1.23</f>
        <v>209.1</v>
      </c>
      <c r="K195" s="42"/>
      <c r="L195" s="43"/>
      <c r="M195" s="44"/>
      <c r="N195" s="45"/>
      <c r="O195" s="46" t="n">
        <v>100</v>
      </c>
      <c r="P195" s="47"/>
    </row>
    <row r="196" s="55" customFormat="true" ht="34.5" hidden="false" customHeight="true" outlineLevel="0" collapsed="false">
      <c r="A196" s="32" t="s">
        <v>402</v>
      </c>
      <c r="B196" s="57" t="s">
        <v>403</v>
      </c>
      <c r="C196" s="53" t="s">
        <v>404</v>
      </c>
      <c r="D196" s="35" t="s">
        <v>33</v>
      </c>
      <c r="E196" s="36" t="n">
        <f aca="false">SUM(K196:P196)</f>
        <v>100</v>
      </c>
      <c r="F196" s="37" t="n">
        <v>1</v>
      </c>
      <c r="G196" s="38" t="n">
        <v>0.23</v>
      </c>
      <c r="H196" s="39" t="n">
        <f aca="false">F196*E196</f>
        <v>100</v>
      </c>
      <c r="I196" s="40" t="n">
        <f aca="false">J196-H196</f>
        <v>23</v>
      </c>
      <c r="J196" s="41" t="n">
        <f aca="false">H196*1.23</f>
        <v>123</v>
      </c>
      <c r="K196" s="42"/>
      <c r="L196" s="43"/>
      <c r="M196" s="44"/>
      <c r="N196" s="45"/>
      <c r="O196" s="46" t="n">
        <v>100</v>
      </c>
      <c r="P196" s="47"/>
    </row>
    <row r="197" s="55" customFormat="true" ht="34.5" hidden="false" customHeight="true" outlineLevel="0" collapsed="false">
      <c r="A197" s="32" t="s">
        <v>405</v>
      </c>
      <c r="B197" s="57" t="s">
        <v>406</v>
      </c>
      <c r="C197" s="53"/>
      <c r="D197" s="35" t="s">
        <v>33</v>
      </c>
      <c r="E197" s="36" t="n">
        <f aca="false">SUM(K197:P197)</f>
        <v>100</v>
      </c>
      <c r="F197" s="37" t="n">
        <v>2.6</v>
      </c>
      <c r="G197" s="38" t="n">
        <v>0.23</v>
      </c>
      <c r="H197" s="39" t="n">
        <f aca="false">F197*E197</f>
        <v>260</v>
      </c>
      <c r="I197" s="40" t="n">
        <f aca="false">J197-H197</f>
        <v>59.8</v>
      </c>
      <c r="J197" s="41" t="n">
        <f aca="false">H197*1.23</f>
        <v>319.8</v>
      </c>
      <c r="K197" s="42"/>
      <c r="L197" s="43"/>
      <c r="M197" s="44"/>
      <c r="N197" s="45"/>
      <c r="O197" s="46" t="n">
        <v>100</v>
      </c>
      <c r="P197" s="47"/>
    </row>
    <row r="198" s="48" customFormat="true" ht="39" hidden="false" customHeight="true" outlineLevel="0" collapsed="false">
      <c r="A198" s="32" t="s">
        <v>407</v>
      </c>
      <c r="B198" s="33" t="s">
        <v>408</v>
      </c>
      <c r="C198" s="34"/>
      <c r="D198" s="36" t="s">
        <v>33</v>
      </c>
      <c r="E198" s="36" t="n">
        <f aca="false">SUM(K198:P198)</f>
        <v>360</v>
      </c>
      <c r="F198" s="37" t="n">
        <v>4.9</v>
      </c>
      <c r="G198" s="38" t="n">
        <v>0.23</v>
      </c>
      <c r="H198" s="39" t="n">
        <f aca="false">F198*E198</f>
        <v>1764</v>
      </c>
      <c r="I198" s="40" t="n">
        <f aca="false">J198-H198</f>
        <v>405.72</v>
      </c>
      <c r="J198" s="41" t="n">
        <f aca="false">H198*1.23</f>
        <v>2169.72</v>
      </c>
      <c r="K198" s="42"/>
      <c r="L198" s="43"/>
      <c r="M198" s="44"/>
      <c r="N198" s="45" t="n">
        <v>200</v>
      </c>
      <c r="O198" s="46" t="n">
        <v>60</v>
      </c>
      <c r="P198" s="47" t="n">
        <v>100</v>
      </c>
    </row>
    <row r="199" s="48" customFormat="true" ht="48.75" hidden="false" customHeight="true" outlineLevel="0" collapsed="false">
      <c r="A199" s="32" t="s">
        <v>409</v>
      </c>
      <c r="B199" s="33" t="s">
        <v>410</v>
      </c>
      <c r="C199" s="34"/>
      <c r="D199" s="61" t="s">
        <v>33</v>
      </c>
      <c r="E199" s="36" t="n">
        <f aca="false">SUM(K199:P199)</f>
        <v>400</v>
      </c>
      <c r="F199" s="37" t="n">
        <v>9.5</v>
      </c>
      <c r="G199" s="38" t="n">
        <v>0.23</v>
      </c>
      <c r="H199" s="39" t="n">
        <f aca="false">F199*E199</f>
        <v>3800</v>
      </c>
      <c r="I199" s="40" t="n">
        <f aca="false">J199-H199</f>
        <v>874</v>
      </c>
      <c r="J199" s="41" t="n">
        <f aca="false">H199*1.23</f>
        <v>4674</v>
      </c>
      <c r="K199" s="42"/>
      <c r="L199" s="43" t="n">
        <v>400</v>
      </c>
      <c r="M199" s="44"/>
      <c r="N199" s="45"/>
      <c r="O199" s="46"/>
      <c r="P199" s="47"/>
    </row>
    <row r="200" s="48" customFormat="true" ht="46.5" hidden="false" customHeight="true" outlineLevel="0" collapsed="false">
      <c r="A200" s="32" t="s">
        <v>411</v>
      </c>
      <c r="B200" s="57" t="s">
        <v>412</v>
      </c>
      <c r="C200" s="58"/>
      <c r="D200" s="59" t="s">
        <v>33</v>
      </c>
      <c r="E200" s="36" t="n">
        <f aca="false">SUM(K200:P200)</f>
        <v>200</v>
      </c>
      <c r="F200" s="37" t="n">
        <v>8.6</v>
      </c>
      <c r="G200" s="38" t="n">
        <v>0.23</v>
      </c>
      <c r="H200" s="39" t="n">
        <f aca="false">F200*E200</f>
        <v>1720</v>
      </c>
      <c r="I200" s="40" t="n">
        <f aca="false">J200-H200</f>
        <v>395.6</v>
      </c>
      <c r="J200" s="41" t="n">
        <f aca="false">H200*1.23</f>
        <v>2115.6</v>
      </c>
      <c r="K200" s="42"/>
      <c r="L200" s="43"/>
      <c r="M200" s="44" t="n">
        <v>200</v>
      </c>
      <c r="N200" s="45"/>
      <c r="O200" s="46"/>
      <c r="P200" s="47"/>
    </row>
    <row r="201" s="48" customFormat="true" ht="41.25" hidden="false" customHeight="true" outlineLevel="0" collapsed="false">
      <c r="A201" s="32" t="s">
        <v>413</v>
      </c>
      <c r="B201" s="33" t="s">
        <v>414</v>
      </c>
      <c r="C201" s="53"/>
      <c r="D201" s="35" t="s">
        <v>33</v>
      </c>
      <c r="E201" s="36" t="n">
        <f aca="false">SUM(K201:P201)</f>
        <v>200</v>
      </c>
      <c r="F201" s="37" t="n">
        <v>10</v>
      </c>
      <c r="G201" s="38" t="n">
        <v>0.23</v>
      </c>
      <c r="H201" s="39" t="n">
        <f aca="false">F201*E201</f>
        <v>2000</v>
      </c>
      <c r="I201" s="40" t="n">
        <f aca="false">J201-H201</f>
        <v>460</v>
      </c>
      <c r="J201" s="41" t="n">
        <f aca="false">H201*1.23</f>
        <v>2460</v>
      </c>
      <c r="K201" s="42"/>
      <c r="L201" s="43" t="n">
        <v>200</v>
      </c>
      <c r="M201" s="44"/>
      <c r="N201" s="45"/>
      <c r="O201" s="46"/>
      <c r="P201" s="47"/>
    </row>
    <row r="202" s="75" customFormat="true" ht="43.5" hidden="false" customHeight="true" outlineLevel="0" collapsed="false">
      <c r="A202" s="32" t="s">
        <v>415</v>
      </c>
      <c r="B202" s="33" t="s">
        <v>416</v>
      </c>
      <c r="C202" s="34"/>
      <c r="D202" s="51" t="s">
        <v>33</v>
      </c>
      <c r="E202" s="36" t="n">
        <f aca="false">SUM(K202:P202)</f>
        <v>250</v>
      </c>
      <c r="F202" s="37" t="n">
        <v>9.5</v>
      </c>
      <c r="G202" s="62" t="n">
        <v>0.23</v>
      </c>
      <c r="H202" s="39" t="n">
        <f aca="false">F202*E202</f>
        <v>2375</v>
      </c>
      <c r="I202" s="40" t="n">
        <f aca="false">J202-H202</f>
        <v>546.25</v>
      </c>
      <c r="J202" s="41" t="n">
        <f aca="false">H202*1.23</f>
        <v>2921.25</v>
      </c>
      <c r="K202" s="63"/>
      <c r="L202" s="52" t="n">
        <v>50</v>
      </c>
      <c r="M202" s="44"/>
      <c r="N202" s="72"/>
      <c r="O202" s="65" t="n">
        <v>200</v>
      </c>
      <c r="P202" s="74"/>
    </row>
    <row r="203" s="48" customFormat="true" ht="41.25" hidden="false" customHeight="true" outlineLevel="0" collapsed="false">
      <c r="A203" s="32" t="s">
        <v>417</v>
      </c>
      <c r="B203" s="33" t="s">
        <v>418</v>
      </c>
      <c r="C203" s="34"/>
      <c r="D203" s="61" t="s">
        <v>33</v>
      </c>
      <c r="E203" s="36" t="n">
        <f aca="false">SUM(K203:P203)</f>
        <v>50</v>
      </c>
      <c r="F203" s="37" t="n">
        <v>4.5</v>
      </c>
      <c r="G203" s="38" t="n">
        <v>0.23</v>
      </c>
      <c r="H203" s="39" t="n">
        <f aca="false">F203*E203</f>
        <v>225</v>
      </c>
      <c r="I203" s="40" t="n">
        <f aca="false">J203-H203</f>
        <v>51.75</v>
      </c>
      <c r="J203" s="41" t="n">
        <f aca="false">H203*1.23</f>
        <v>276.75</v>
      </c>
      <c r="K203" s="42"/>
      <c r="L203" s="43" t="n">
        <v>50</v>
      </c>
      <c r="M203" s="44"/>
      <c r="N203" s="45"/>
      <c r="O203" s="46"/>
      <c r="P203" s="47"/>
    </row>
    <row r="204" s="48" customFormat="true" ht="41.25" hidden="false" customHeight="true" outlineLevel="0" collapsed="false">
      <c r="A204" s="32" t="s">
        <v>419</v>
      </c>
      <c r="B204" s="33" t="s">
        <v>420</v>
      </c>
      <c r="C204" s="34"/>
      <c r="D204" s="61" t="s">
        <v>33</v>
      </c>
      <c r="E204" s="36" t="n">
        <f aca="false">SUM(K204:P204)</f>
        <v>30</v>
      </c>
      <c r="F204" s="37" t="n">
        <v>22</v>
      </c>
      <c r="G204" s="38" t="n">
        <v>0.23</v>
      </c>
      <c r="H204" s="39" t="n">
        <f aca="false">F204*E204</f>
        <v>660</v>
      </c>
      <c r="I204" s="40" t="n">
        <f aca="false">J204-H204</f>
        <v>151.8</v>
      </c>
      <c r="J204" s="41" t="n">
        <f aca="false">H204*1.23</f>
        <v>811.8</v>
      </c>
      <c r="K204" s="42" t="n">
        <v>30</v>
      </c>
      <c r="L204" s="43"/>
      <c r="M204" s="44"/>
      <c r="N204" s="45"/>
      <c r="O204" s="46"/>
      <c r="P204" s="47"/>
    </row>
    <row r="205" s="48" customFormat="true" ht="70.5" hidden="false" customHeight="true" outlineLevel="0" collapsed="false">
      <c r="A205" s="32" t="s">
        <v>421</v>
      </c>
      <c r="B205" s="49" t="s">
        <v>422</v>
      </c>
      <c r="C205" s="50"/>
      <c r="D205" s="51" t="s">
        <v>33</v>
      </c>
      <c r="E205" s="36" t="n">
        <f aca="false">SUM(K205:P205)</f>
        <v>560</v>
      </c>
      <c r="F205" s="37" t="n">
        <v>14</v>
      </c>
      <c r="G205" s="38" t="n">
        <v>0.23</v>
      </c>
      <c r="H205" s="39" t="n">
        <f aca="false">F205*E205</f>
        <v>7840</v>
      </c>
      <c r="I205" s="40" t="n">
        <f aca="false">J205-H205</f>
        <v>1803.2</v>
      </c>
      <c r="J205" s="41" t="n">
        <f aca="false">H205*1.23</f>
        <v>9643.2</v>
      </c>
      <c r="K205" s="42"/>
      <c r="L205" s="43"/>
      <c r="M205" s="44"/>
      <c r="N205" s="45" t="n">
        <v>300</v>
      </c>
      <c r="O205" s="46" t="n">
        <v>260</v>
      </c>
      <c r="P205" s="47"/>
    </row>
    <row r="206" s="48" customFormat="true" ht="71.25" hidden="false" customHeight="true" outlineLevel="0" collapsed="false">
      <c r="A206" s="32" t="s">
        <v>423</v>
      </c>
      <c r="B206" s="49" t="s">
        <v>424</v>
      </c>
      <c r="C206" s="50"/>
      <c r="D206" s="51" t="s">
        <v>33</v>
      </c>
      <c r="E206" s="36" t="n">
        <f aca="false">SUM(K206:P206)</f>
        <v>500</v>
      </c>
      <c r="F206" s="37" t="n">
        <v>15</v>
      </c>
      <c r="G206" s="38" t="n">
        <v>0.23</v>
      </c>
      <c r="H206" s="39" t="n">
        <f aca="false">F206*E206</f>
        <v>7500</v>
      </c>
      <c r="I206" s="40" t="n">
        <f aca="false">J206-H206</f>
        <v>1725</v>
      </c>
      <c r="J206" s="41" t="n">
        <f aca="false">H206*1.23</f>
        <v>9225</v>
      </c>
      <c r="K206" s="42"/>
      <c r="L206" s="43"/>
      <c r="M206" s="44"/>
      <c r="N206" s="45" t="n">
        <v>300</v>
      </c>
      <c r="O206" s="46" t="n">
        <v>200</v>
      </c>
      <c r="P206" s="47"/>
    </row>
    <row r="207" s="48" customFormat="true" ht="56.25" hidden="false" customHeight="true" outlineLevel="0" collapsed="false">
      <c r="A207" s="32" t="s">
        <v>425</v>
      </c>
      <c r="B207" s="57" t="s">
        <v>426</v>
      </c>
      <c r="C207" s="58"/>
      <c r="D207" s="59" t="s">
        <v>33</v>
      </c>
      <c r="E207" s="36" t="n">
        <f aca="false">SUM(K207:P207)</f>
        <v>600</v>
      </c>
      <c r="F207" s="37" t="n">
        <v>10.6</v>
      </c>
      <c r="G207" s="38" t="n">
        <v>0.23</v>
      </c>
      <c r="H207" s="39" t="n">
        <f aca="false">F207*E207</f>
        <v>6360</v>
      </c>
      <c r="I207" s="40" t="n">
        <f aca="false">J207-H207</f>
        <v>1462.8</v>
      </c>
      <c r="J207" s="41" t="n">
        <f aca="false">H207*1.23</f>
        <v>7822.8</v>
      </c>
      <c r="K207" s="42"/>
      <c r="L207" s="43" t="n">
        <v>100</v>
      </c>
      <c r="M207" s="44" t="n">
        <v>500</v>
      </c>
      <c r="N207" s="45"/>
      <c r="O207" s="46"/>
      <c r="P207" s="47"/>
    </row>
    <row r="208" s="48" customFormat="true" ht="42.75" hidden="false" customHeight="true" outlineLevel="0" collapsed="false">
      <c r="A208" s="32" t="s">
        <v>427</v>
      </c>
      <c r="B208" s="81" t="s">
        <v>428</v>
      </c>
      <c r="C208" s="94" t="s">
        <v>37</v>
      </c>
      <c r="D208" s="35" t="s">
        <v>33</v>
      </c>
      <c r="E208" s="36" t="n">
        <f aca="false">SUM(K208:P208)</f>
        <v>500</v>
      </c>
      <c r="F208" s="37" t="n">
        <v>6.5</v>
      </c>
      <c r="G208" s="38" t="n">
        <v>0.23</v>
      </c>
      <c r="H208" s="39" t="n">
        <f aca="false">F208*E208</f>
        <v>3250</v>
      </c>
      <c r="I208" s="40" t="n">
        <f aca="false">J208-H208</f>
        <v>747.5</v>
      </c>
      <c r="J208" s="41" t="n">
        <f aca="false">H208*1.23</f>
        <v>3997.5</v>
      </c>
      <c r="K208" s="42"/>
      <c r="L208" s="43"/>
      <c r="M208" s="44" t="n">
        <v>200</v>
      </c>
      <c r="N208" s="45" t="n">
        <v>300</v>
      </c>
      <c r="O208" s="46"/>
      <c r="P208" s="47"/>
    </row>
    <row r="209" s="55" customFormat="true" ht="30.75" hidden="false" customHeight="true" outlineLevel="0" collapsed="false">
      <c r="A209" s="32" t="s">
        <v>429</v>
      </c>
      <c r="B209" s="81" t="s">
        <v>430</v>
      </c>
      <c r="C209" s="82" t="s">
        <v>37</v>
      </c>
      <c r="D209" s="35" t="s">
        <v>33</v>
      </c>
      <c r="E209" s="36" t="n">
        <f aca="false">SUM(K209:P209)</f>
        <v>500</v>
      </c>
      <c r="F209" s="37" t="n">
        <v>6.5</v>
      </c>
      <c r="G209" s="38" t="n">
        <v>0.23</v>
      </c>
      <c r="H209" s="39" t="n">
        <f aca="false">F209*E209</f>
        <v>3250</v>
      </c>
      <c r="I209" s="40" t="n">
        <f aca="false">J209-H209</f>
        <v>747.5</v>
      </c>
      <c r="J209" s="41" t="n">
        <f aca="false">H209*1.23</f>
        <v>3997.5</v>
      </c>
      <c r="K209" s="42"/>
      <c r="L209" s="43"/>
      <c r="M209" s="44" t="n">
        <v>200</v>
      </c>
      <c r="N209" s="45" t="n">
        <v>300</v>
      </c>
      <c r="O209" s="46"/>
      <c r="P209" s="47"/>
    </row>
    <row r="210" s="55" customFormat="true" ht="34.5" hidden="false" customHeight="true" outlineLevel="0" collapsed="false">
      <c r="A210" s="32" t="s">
        <v>431</v>
      </c>
      <c r="B210" s="33" t="s">
        <v>432</v>
      </c>
      <c r="C210" s="34"/>
      <c r="D210" s="35" t="s">
        <v>33</v>
      </c>
      <c r="E210" s="36" t="n">
        <f aca="false">SUM(K210:P210)</f>
        <v>400</v>
      </c>
      <c r="F210" s="37" t="n">
        <v>5.2</v>
      </c>
      <c r="G210" s="38" t="n">
        <v>0.23</v>
      </c>
      <c r="H210" s="39" t="n">
        <f aca="false">F210*E210</f>
        <v>2080</v>
      </c>
      <c r="I210" s="40" t="n">
        <f aca="false">J210-H210</f>
        <v>478.4</v>
      </c>
      <c r="J210" s="41" t="n">
        <f aca="false">H210*1.23</f>
        <v>2558.4</v>
      </c>
      <c r="K210" s="42"/>
      <c r="L210" s="52" t="n">
        <v>400</v>
      </c>
      <c r="M210" s="44"/>
      <c r="N210" s="45"/>
      <c r="O210" s="46"/>
      <c r="P210" s="47"/>
    </row>
    <row r="211" s="55" customFormat="true" ht="34.5" hidden="false" customHeight="true" outlineLevel="0" collapsed="false">
      <c r="A211" s="32" t="s">
        <v>433</v>
      </c>
      <c r="B211" s="95" t="s">
        <v>434</v>
      </c>
      <c r="C211" s="96" t="s">
        <v>37</v>
      </c>
      <c r="D211" s="35" t="s">
        <v>33</v>
      </c>
      <c r="E211" s="36" t="n">
        <f aca="false">SUM(K211:P211)</f>
        <v>4</v>
      </c>
      <c r="F211" s="37" t="n">
        <v>12</v>
      </c>
      <c r="G211" s="38" t="n">
        <v>0.23</v>
      </c>
      <c r="H211" s="39" t="n">
        <f aca="false">F211*E211</f>
        <v>48</v>
      </c>
      <c r="I211" s="40" t="n">
        <f aca="false">J211-H211</f>
        <v>11.04</v>
      </c>
      <c r="J211" s="41" t="n">
        <f aca="false">H211*1.23</f>
        <v>59.04</v>
      </c>
      <c r="K211" s="42"/>
      <c r="L211" s="52" t="n">
        <v>4</v>
      </c>
      <c r="M211" s="44"/>
      <c r="N211" s="45"/>
      <c r="O211" s="46"/>
      <c r="P211" s="47"/>
    </row>
    <row r="212" s="48" customFormat="true" ht="46.5" hidden="false" customHeight="true" outlineLevel="0" collapsed="false">
      <c r="A212" s="32" t="s">
        <v>435</v>
      </c>
      <c r="B212" s="33" t="s">
        <v>436</v>
      </c>
      <c r="C212" s="34" t="s">
        <v>37</v>
      </c>
      <c r="D212" s="36" t="s">
        <v>33</v>
      </c>
      <c r="E212" s="36" t="n">
        <f aca="false">SUM(K212:P212)</f>
        <v>100</v>
      </c>
      <c r="F212" s="37" t="n">
        <v>4.9</v>
      </c>
      <c r="G212" s="38" t="n">
        <v>0.23</v>
      </c>
      <c r="H212" s="39" t="n">
        <f aca="false">F212*E212</f>
        <v>490</v>
      </c>
      <c r="I212" s="40" t="n">
        <f aca="false">J212-H212</f>
        <v>112.7</v>
      </c>
      <c r="J212" s="41" t="n">
        <f aca="false">H212*1.23</f>
        <v>602.7</v>
      </c>
      <c r="K212" s="42"/>
      <c r="L212" s="43"/>
      <c r="M212" s="44"/>
      <c r="N212" s="45" t="n">
        <v>100</v>
      </c>
      <c r="O212" s="46"/>
      <c r="P212" s="47"/>
    </row>
    <row r="213" s="48" customFormat="true" ht="45.75" hidden="false" customHeight="true" outlineLevel="0" collapsed="false">
      <c r="A213" s="32" t="s">
        <v>437</v>
      </c>
      <c r="B213" s="33" t="s">
        <v>438</v>
      </c>
      <c r="C213" s="34" t="s">
        <v>37</v>
      </c>
      <c r="D213" s="36" t="s">
        <v>107</v>
      </c>
      <c r="E213" s="36" t="n">
        <f aca="false">SUM(K213:P213)</f>
        <v>20</v>
      </c>
      <c r="F213" s="37" t="n">
        <v>8.7</v>
      </c>
      <c r="G213" s="38" t="n">
        <v>0.23</v>
      </c>
      <c r="H213" s="39" t="n">
        <f aca="false">F213*E213</f>
        <v>174</v>
      </c>
      <c r="I213" s="40" t="n">
        <f aca="false">J213-H213</f>
        <v>40.02</v>
      </c>
      <c r="J213" s="41" t="n">
        <f aca="false">H213*1.23</f>
        <v>214.02</v>
      </c>
      <c r="K213" s="42"/>
      <c r="L213" s="43"/>
      <c r="M213" s="44"/>
      <c r="N213" s="45" t="n">
        <v>20</v>
      </c>
      <c r="O213" s="46"/>
      <c r="P213" s="47"/>
    </row>
    <row r="214" s="55" customFormat="true" ht="45" hidden="false" customHeight="true" outlineLevel="0" collapsed="false">
      <c r="A214" s="32" t="s">
        <v>439</v>
      </c>
      <c r="B214" s="33" t="s">
        <v>440</v>
      </c>
      <c r="C214" s="34" t="s">
        <v>37</v>
      </c>
      <c r="D214" s="35" t="s">
        <v>33</v>
      </c>
      <c r="E214" s="36" t="n">
        <f aca="false">SUM(K214:P214)</f>
        <v>10</v>
      </c>
      <c r="F214" s="37" t="n">
        <v>4.9</v>
      </c>
      <c r="G214" s="38" t="n">
        <v>0.23</v>
      </c>
      <c r="H214" s="39" t="n">
        <f aca="false">F214*E214</f>
        <v>49</v>
      </c>
      <c r="I214" s="40" t="n">
        <f aca="false">J214-H214</f>
        <v>11.27</v>
      </c>
      <c r="J214" s="41" t="n">
        <f aca="false">H214*1.23</f>
        <v>60.27</v>
      </c>
      <c r="K214" s="42"/>
      <c r="L214" s="52" t="n">
        <v>10</v>
      </c>
      <c r="M214" s="44"/>
      <c r="N214" s="45"/>
      <c r="O214" s="46"/>
      <c r="P214" s="47"/>
    </row>
    <row r="215" s="55" customFormat="true" ht="42.75" hidden="false" customHeight="true" outlineLevel="0" collapsed="false">
      <c r="A215" s="32" t="s">
        <v>441</v>
      </c>
      <c r="B215" s="33" t="s">
        <v>442</v>
      </c>
      <c r="C215" s="34"/>
      <c r="D215" s="35" t="s">
        <v>33</v>
      </c>
      <c r="E215" s="36" t="n">
        <f aca="false">SUM(K215:P215)</f>
        <v>10</v>
      </c>
      <c r="F215" s="37" t="n">
        <v>62</v>
      </c>
      <c r="G215" s="38" t="n">
        <v>0.23</v>
      </c>
      <c r="H215" s="39" t="n">
        <f aca="false">F215*E215</f>
        <v>620</v>
      </c>
      <c r="I215" s="40" t="n">
        <f aca="false">J215-H215</f>
        <v>142.6</v>
      </c>
      <c r="J215" s="41" t="n">
        <f aca="false">H215*1.23</f>
        <v>762.6</v>
      </c>
      <c r="K215" s="42" t="n">
        <v>10</v>
      </c>
      <c r="L215" s="52"/>
      <c r="M215" s="44"/>
      <c r="N215" s="45"/>
      <c r="O215" s="46"/>
      <c r="P215" s="47"/>
    </row>
    <row r="216" s="48" customFormat="true" ht="41.25" hidden="false" customHeight="true" outlineLevel="0" collapsed="false">
      <c r="A216" s="32" t="s">
        <v>443</v>
      </c>
      <c r="B216" s="33" t="s">
        <v>444</v>
      </c>
      <c r="C216" s="53" t="s">
        <v>37</v>
      </c>
      <c r="D216" s="35" t="s">
        <v>33</v>
      </c>
      <c r="E216" s="36" t="n">
        <f aca="false">SUM(K216:P216)</f>
        <v>50</v>
      </c>
      <c r="F216" s="37" t="n">
        <v>0.15</v>
      </c>
      <c r="G216" s="38" t="n">
        <v>0.23</v>
      </c>
      <c r="H216" s="39" t="n">
        <f aca="false">F216*E216</f>
        <v>7.5</v>
      </c>
      <c r="I216" s="40" t="n">
        <f aca="false">J216-H216</f>
        <v>1.725</v>
      </c>
      <c r="J216" s="41" t="n">
        <f aca="false">H216*1.23</f>
        <v>9.225</v>
      </c>
      <c r="K216" s="42" t="n">
        <v>50</v>
      </c>
      <c r="L216" s="43"/>
      <c r="M216" s="44"/>
      <c r="N216" s="45"/>
      <c r="O216" s="46"/>
      <c r="P216" s="47"/>
    </row>
    <row r="217" customFormat="false" ht="34.5" hidden="false" customHeight="true" outlineLevel="0" collapsed="false">
      <c r="A217" s="32" t="s">
        <v>445</v>
      </c>
      <c r="B217" s="97" t="s">
        <v>446</v>
      </c>
      <c r="C217" s="98"/>
      <c r="D217" s="99" t="s">
        <v>33</v>
      </c>
      <c r="E217" s="36" t="n">
        <f aca="false">SUM(K217:P217)</f>
        <v>30</v>
      </c>
      <c r="F217" s="37" t="n">
        <v>22</v>
      </c>
      <c r="G217" s="38" t="n">
        <v>0.23</v>
      </c>
      <c r="H217" s="39" t="n">
        <f aca="false">F217*E217</f>
        <v>660</v>
      </c>
      <c r="I217" s="40" t="n">
        <f aca="false">J217-H217</f>
        <v>151.8</v>
      </c>
      <c r="J217" s="41" t="n">
        <f aca="false">H217*1.23</f>
        <v>811.8</v>
      </c>
      <c r="K217" s="42"/>
      <c r="L217" s="43"/>
      <c r="M217" s="44"/>
      <c r="N217" s="45" t="n">
        <v>30</v>
      </c>
      <c r="O217" s="46"/>
      <c r="P217" s="47"/>
    </row>
    <row r="218" customFormat="false" ht="34.5" hidden="false" customHeight="true" outlineLevel="0" collapsed="false">
      <c r="A218" s="32" t="s">
        <v>447</v>
      </c>
      <c r="B218" s="56" t="s">
        <v>448</v>
      </c>
      <c r="C218" s="98"/>
      <c r="D218" s="99" t="s">
        <v>33</v>
      </c>
      <c r="E218" s="36" t="n">
        <f aca="false">SUM(K218:P218)</f>
        <v>5</v>
      </c>
      <c r="F218" s="37" t="n">
        <v>62</v>
      </c>
      <c r="G218" s="38" t="n">
        <v>0.23</v>
      </c>
      <c r="H218" s="39" t="n">
        <f aca="false">F218*E218</f>
        <v>310</v>
      </c>
      <c r="I218" s="40" t="n">
        <f aca="false">J218-H218</f>
        <v>71.3</v>
      </c>
      <c r="J218" s="41" t="n">
        <f aca="false">H218*1.23</f>
        <v>381.3</v>
      </c>
      <c r="K218" s="42"/>
      <c r="L218" s="43"/>
      <c r="M218" s="44"/>
      <c r="N218" s="45"/>
      <c r="O218" s="46"/>
      <c r="P218" s="47" t="n">
        <v>5</v>
      </c>
    </row>
    <row r="219" s="67" customFormat="true" ht="54" hidden="false" customHeight="true" outlineLevel="0" collapsed="false">
      <c r="A219" s="32" t="s">
        <v>449</v>
      </c>
      <c r="B219" s="33" t="s">
        <v>450</v>
      </c>
      <c r="C219" s="34" t="s">
        <v>37</v>
      </c>
      <c r="D219" s="36" t="s">
        <v>33</v>
      </c>
      <c r="E219" s="36" t="n">
        <f aca="false">SUM(K219:P219)</f>
        <v>5</v>
      </c>
      <c r="F219" s="37" t="n">
        <v>48</v>
      </c>
      <c r="G219" s="38" t="n">
        <v>0.23</v>
      </c>
      <c r="H219" s="39" t="n">
        <f aca="false">F219*E219</f>
        <v>240</v>
      </c>
      <c r="I219" s="40" t="n">
        <f aca="false">J219-H219</f>
        <v>55.2</v>
      </c>
      <c r="J219" s="41" t="n">
        <f aca="false">H219*1.23</f>
        <v>295.2</v>
      </c>
      <c r="K219" s="63"/>
      <c r="L219" s="52" t="n">
        <v>5</v>
      </c>
      <c r="M219" s="44"/>
      <c r="N219" s="64"/>
      <c r="O219" s="65"/>
      <c r="P219" s="66"/>
    </row>
    <row r="220" s="48" customFormat="true" ht="36" hidden="false" customHeight="true" outlineLevel="0" collapsed="false">
      <c r="A220" s="32" t="s">
        <v>451</v>
      </c>
      <c r="B220" s="33" t="s">
        <v>452</v>
      </c>
      <c r="C220" s="34" t="s">
        <v>37</v>
      </c>
      <c r="D220" s="36" t="s">
        <v>33</v>
      </c>
      <c r="E220" s="36" t="n">
        <f aca="false">SUM(K220:P220)</f>
        <v>10</v>
      </c>
      <c r="F220" s="37" t="n">
        <v>65</v>
      </c>
      <c r="G220" s="38" t="n">
        <v>0.23</v>
      </c>
      <c r="H220" s="39" t="n">
        <f aca="false">F220*E220</f>
        <v>650</v>
      </c>
      <c r="I220" s="40" t="n">
        <f aca="false">J220-H220</f>
        <v>149.5</v>
      </c>
      <c r="J220" s="41" t="n">
        <f aca="false">H220*1.23</f>
        <v>799.5</v>
      </c>
      <c r="K220" s="42" t="n">
        <v>5</v>
      </c>
      <c r="L220" s="43" t="n">
        <v>5</v>
      </c>
      <c r="M220" s="44"/>
      <c r="N220" s="45"/>
      <c r="O220" s="46"/>
      <c r="P220" s="47"/>
    </row>
    <row r="221" s="48" customFormat="true" ht="38.25" hidden="false" customHeight="true" outlineLevel="0" collapsed="false">
      <c r="A221" s="32" t="s">
        <v>453</v>
      </c>
      <c r="B221" s="33" t="s">
        <v>454</v>
      </c>
      <c r="C221" s="34" t="s">
        <v>37</v>
      </c>
      <c r="D221" s="36" t="s">
        <v>33</v>
      </c>
      <c r="E221" s="36" t="n">
        <f aca="false">SUM(K221:P221)</f>
        <v>5</v>
      </c>
      <c r="F221" s="37" t="n">
        <v>169</v>
      </c>
      <c r="G221" s="38" t="n">
        <v>0.23</v>
      </c>
      <c r="H221" s="39" t="n">
        <f aca="false">F221*E221</f>
        <v>845</v>
      </c>
      <c r="I221" s="40" t="n">
        <f aca="false">J221-H221</f>
        <v>194.35</v>
      </c>
      <c r="J221" s="41" t="n">
        <f aca="false">H221*1.23</f>
        <v>1039.35</v>
      </c>
      <c r="K221" s="42" t="n">
        <v>5</v>
      </c>
      <c r="L221" s="43"/>
      <c r="M221" s="44"/>
      <c r="N221" s="45"/>
      <c r="O221" s="46"/>
      <c r="P221" s="47"/>
    </row>
    <row r="222" s="48" customFormat="true" ht="33" hidden="false" customHeight="true" outlineLevel="0" collapsed="false">
      <c r="A222" s="32" t="s">
        <v>455</v>
      </c>
      <c r="B222" s="33" t="s">
        <v>456</v>
      </c>
      <c r="C222" s="53" t="s">
        <v>37</v>
      </c>
      <c r="D222" s="35" t="s">
        <v>33</v>
      </c>
      <c r="E222" s="36" t="n">
        <f aca="false">SUM(K222:P222)</f>
        <v>12</v>
      </c>
      <c r="F222" s="37" t="n">
        <v>18</v>
      </c>
      <c r="G222" s="38" t="n">
        <v>0.23</v>
      </c>
      <c r="H222" s="39" t="n">
        <f aca="false">F222*E222</f>
        <v>216</v>
      </c>
      <c r="I222" s="40" t="n">
        <f aca="false">J222-H222</f>
        <v>49.68</v>
      </c>
      <c r="J222" s="41" t="n">
        <f aca="false">H222*1.23</f>
        <v>265.68</v>
      </c>
      <c r="K222" s="42" t="n">
        <v>12</v>
      </c>
      <c r="L222" s="43"/>
      <c r="M222" s="44"/>
      <c r="N222" s="45"/>
      <c r="O222" s="46"/>
      <c r="P222" s="47"/>
    </row>
    <row r="223" s="48" customFormat="true" ht="41.25" hidden="false" customHeight="true" outlineLevel="0" collapsed="false">
      <c r="A223" s="32" t="s">
        <v>457</v>
      </c>
      <c r="B223" s="33" t="s">
        <v>458</v>
      </c>
      <c r="C223" s="53"/>
      <c r="D223" s="35" t="s">
        <v>33</v>
      </c>
      <c r="E223" s="36" t="n">
        <f aca="false">SUM(K223:P223)</f>
        <v>12</v>
      </c>
      <c r="F223" s="37" t="n">
        <v>49</v>
      </c>
      <c r="G223" s="38" t="n">
        <v>0.23</v>
      </c>
      <c r="H223" s="39" t="n">
        <f aca="false">F223*E223</f>
        <v>588</v>
      </c>
      <c r="I223" s="40" t="n">
        <f aca="false">J223-H223</f>
        <v>135.24</v>
      </c>
      <c r="J223" s="41" t="n">
        <f aca="false">H223*1.23</f>
        <v>723.24</v>
      </c>
      <c r="K223" s="42" t="n">
        <v>12</v>
      </c>
      <c r="L223" s="43"/>
      <c r="M223" s="44"/>
      <c r="N223" s="45"/>
      <c r="O223" s="46"/>
      <c r="P223" s="47"/>
    </row>
    <row r="224" s="48" customFormat="true" ht="36" hidden="false" customHeight="true" outlineLevel="0" collapsed="false">
      <c r="A224" s="32" t="s">
        <v>459</v>
      </c>
      <c r="B224" s="33" t="s">
        <v>460</v>
      </c>
      <c r="C224" s="53" t="s">
        <v>37</v>
      </c>
      <c r="D224" s="35" t="s">
        <v>33</v>
      </c>
      <c r="E224" s="36" t="n">
        <f aca="false">SUM(K224:P224)</f>
        <v>100</v>
      </c>
      <c r="F224" s="37" t="n">
        <v>1.5</v>
      </c>
      <c r="G224" s="38" t="n">
        <v>0.23</v>
      </c>
      <c r="H224" s="39" t="n">
        <f aca="false">F224*E224</f>
        <v>150</v>
      </c>
      <c r="I224" s="40" t="n">
        <f aca="false">J224-H224</f>
        <v>34.5</v>
      </c>
      <c r="J224" s="41" t="n">
        <f aca="false">H224*1.23</f>
        <v>184.5</v>
      </c>
      <c r="K224" s="42"/>
      <c r="L224" s="43"/>
      <c r="M224" s="44"/>
      <c r="N224" s="45" t="n">
        <v>100</v>
      </c>
      <c r="O224" s="46"/>
      <c r="P224" s="47"/>
    </row>
    <row r="225" customFormat="false" ht="34.5" hidden="false" customHeight="true" outlineLevel="0" collapsed="false">
      <c r="A225" s="32" t="s">
        <v>461</v>
      </c>
      <c r="B225" s="91" t="s">
        <v>462</v>
      </c>
      <c r="C225" s="92"/>
      <c r="D225" s="90" t="s">
        <v>33</v>
      </c>
      <c r="E225" s="36" t="n">
        <f aca="false">SUM(K225:P225)</f>
        <v>85</v>
      </c>
      <c r="F225" s="37" t="n">
        <v>16</v>
      </c>
      <c r="G225" s="38" t="n">
        <v>0.23</v>
      </c>
      <c r="H225" s="39" t="n">
        <f aca="false">F225*E225</f>
        <v>1360</v>
      </c>
      <c r="I225" s="40" t="n">
        <f aca="false">J225-H225</f>
        <v>312.8</v>
      </c>
      <c r="J225" s="41" t="n">
        <f aca="false">H225*1.23</f>
        <v>1672.8</v>
      </c>
      <c r="K225" s="42" t="n">
        <v>20</v>
      </c>
      <c r="L225" s="43" t="n">
        <v>30</v>
      </c>
      <c r="M225" s="44"/>
      <c r="N225" s="45"/>
      <c r="O225" s="46" t="n">
        <v>35</v>
      </c>
      <c r="P225" s="47"/>
    </row>
    <row r="226" s="48" customFormat="true" ht="37.5" hidden="false" customHeight="true" outlineLevel="0" collapsed="false">
      <c r="A226" s="32" t="s">
        <v>463</v>
      </c>
      <c r="B226" s="33" t="s">
        <v>464</v>
      </c>
      <c r="C226" s="34" t="s">
        <v>37</v>
      </c>
      <c r="D226" s="61" t="s">
        <v>33</v>
      </c>
      <c r="E226" s="36" t="n">
        <f aca="false">SUM(K226:P226)</f>
        <v>30</v>
      </c>
      <c r="F226" s="37" t="n">
        <v>1.5</v>
      </c>
      <c r="G226" s="38" t="n">
        <v>0.23</v>
      </c>
      <c r="H226" s="39" t="n">
        <f aca="false">F226*E226</f>
        <v>45</v>
      </c>
      <c r="I226" s="40" t="n">
        <f aca="false">J226-H226</f>
        <v>10.35</v>
      </c>
      <c r="J226" s="41" t="n">
        <f aca="false">H226*1.23</f>
        <v>55.35</v>
      </c>
      <c r="K226" s="42"/>
      <c r="L226" s="43"/>
      <c r="M226" s="44"/>
      <c r="N226" s="45"/>
      <c r="O226" s="46"/>
      <c r="P226" s="47" t="n">
        <v>30</v>
      </c>
    </row>
    <row r="227" s="48" customFormat="true" ht="34.5" hidden="false" customHeight="true" outlineLevel="0" collapsed="false">
      <c r="A227" s="32" t="s">
        <v>465</v>
      </c>
      <c r="B227" s="33" t="s">
        <v>466</v>
      </c>
      <c r="C227" s="34" t="s">
        <v>37</v>
      </c>
      <c r="D227" s="35" t="s">
        <v>33</v>
      </c>
      <c r="E227" s="36" t="n">
        <f aca="false">SUM(K227:P227)</f>
        <v>30</v>
      </c>
      <c r="F227" s="37" t="n">
        <v>1.5</v>
      </c>
      <c r="G227" s="38" t="n">
        <v>0.23</v>
      </c>
      <c r="H227" s="39" t="n">
        <f aca="false">F227*E227</f>
        <v>45</v>
      </c>
      <c r="I227" s="40" t="n">
        <f aca="false">J227-H227</f>
        <v>10.35</v>
      </c>
      <c r="J227" s="41" t="n">
        <f aca="false">H227*1.23</f>
        <v>55.35</v>
      </c>
      <c r="K227" s="42"/>
      <c r="L227" s="43"/>
      <c r="M227" s="44"/>
      <c r="N227" s="45"/>
      <c r="O227" s="46"/>
      <c r="P227" s="47" t="n">
        <v>30</v>
      </c>
    </row>
    <row r="228" s="48" customFormat="true" ht="34.5" hidden="false" customHeight="true" outlineLevel="0" collapsed="false">
      <c r="A228" s="32" t="s">
        <v>467</v>
      </c>
      <c r="B228" s="33" t="s">
        <v>468</v>
      </c>
      <c r="C228" s="53" t="s">
        <v>37</v>
      </c>
      <c r="D228" s="35" t="s">
        <v>33</v>
      </c>
      <c r="E228" s="36" t="n">
        <f aca="false">SUM(K228:P228)</f>
        <v>30</v>
      </c>
      <c r="F228" s="37" t="n">
        <v>1.5</v>
      </c>
      <c r="G228" s="38" t="n">
        <v>0.23</v>
      </c>
      <c r="H228" s="39" t="n">
        <f aca="false">F228*E228</f>
        <v>45</v>
      </c>
      <c r="I228" s="40" t="n">
        <f aca="false">J228-H228</f>
        <v>10.35</v>
      </c>
      <c r="J228" s="41" t="n">
        <f aca="false">H228*1.23</f>
        <v>55.35</v>
      </c>
      <c r="K228" s="42"/>
      <c r="L228" s="43"/>
      <c r="M228" s="44"/>
      <c r="N228" s="45" t="n">
        <v>30</v>
      </c>
      <c r="O228" s="46"/>
      <c r="P228" s="47"/>
    </row>
    <row r="229" s="48" customFormat="true" ht="34.5" hidden="false" customHeight="true" outlineLevel="0" collapsed="false">
      <c r="A229" s="32" t="s">
        <v>469</v>
      </c>
      <c r="B229" s="33" t="s">
        <v>470</v>
      </c>
      <c r="C229" s="53"/>
      <c r="D229" s="35" t="s">
        <v>33</v>
      </c>
      <c r="E229" s="36" t="n">
        <f aca="false">SUM(K229:P229)</f>
        <v>6</v>
      </c>
      <c r="F229" s="37" t="n">
        <v>4.9</v>
      </c>
      <c r="G229" s="38" t="n">
        <v>0.23</v>
      </c>
      <c r="H229" s="39" t="n">
        <f aca="false">F229*E229</f>
        <v>29.4</v>
      </c>
      <c r="I229" s="40" t="n">
        <f aca="false">J229-H229</f>
        <v>6.762</v>
      </c>
      <c r="J229" s="41" t="n">
        <f aca="false">H229*1.23</f>
        <v>36.162</v>
      </c>
      <c r="K229" s="42"/>
      <c r="L229" s="43"/>
      <c r="M229" s="44"/>
      <c r="N229" s="45"/>
      <c r="O229" s="46" t="n">
        <v>6</v>
      </c>
      <c r="P229" s="47"/>
    </row>
    <row r="230" s="48" customFormat="true" ht="36.75" hidden="false" customHeight="true" outlineLevel="0" collapsed="false">
      <c r="A230" s="32" t="s">
        <v>471</v>
      </c>
      <c r="B230" s="33" t="s">
        <v>472</v>
      </c>
      <c r="C230" s="34" t="s">
        <v>37</v>
      </c>
      <c r="D230" s="61" t="s">
        <v>33</v>
      </c>
      <c r="E230" s="36" t="n">
        <f aca="false">SUM(K230:P230)</f>
        <v>400</v>
      </c>
      <c r="F230" s="37" t="n">
        <v>0.1</v>
      </c>
      <c r="G230" s="38" t="n">
        <v>0.23</v>
      </c>
      <c r="H230" s="39" t="n">
        <f aca="false">F230*E230</f>
        <v>40</v>
      </c>
      <c r="I230" s="40" t="n">
        <f aca="false">J230-H230</f>
        <v>9.2</v>
      </c>
      <c r="J230" s="41" t="n">
        <f aca="false">H230*1.23</f>
        <v>49.2</v>
      </c>
      <c r="K230" s="42"/>
      <c r="L230" s="43" t="n">
        <v>400</v>
      </c>
      <c r="M230" s="44"/>
      <c r="N230" s="45"/>
      <c r="O230" s="46"/>
      <c r="P230" s="47"/>
    </row>
    <row r="231" s="48" customFormat="true" ht="41.25" hidden="false" customHeight="true" outlineLevel="0" collapsed="false">
      <c r="A231" s="32" t="s">
        <v>473</v>
      </c>
      <c r="B231" s="33" t="s">
        <v>474</v>
      </c>
      <c r="C231" s="34"/>
      <c r="D231" s="61" t="s">
        <v>33</v>
      </c>
      <c r="E231" s="36" t="n">
        <f aca="false">SUM(K231:P231)</f>
        <v>400</v>
      </c>
      <c r="F231" s="37" t="n">
        <v>0.1</v>
      </c>
      <c r="G231" s="38" t="n">
        <v>0.23</v>
      </c>
      <c r="H231" s="39" t="n">
        <f aca="false">F231*E231</f>
        <v>40</v>
      </c>
      <c r="I231" s="40" t="n">
        <f aca="false">J231-H231</f>
        <v>9.2</v>
      </c>
      <c r="J231" s="41" t="n">
        <f aca="false">H231*1.23</f>
        <v>49.2</v>
      </c>
      <c r="K231" s="42"/>
      <c r="L231" s="43" t="n">
        <v>400</v>
      </c>
      <c r="M231" s="44"/>
      <c r="N231" s="45"/>
      <c r="O231" s="46"/>
      <c r="P231" s="47"/>
    </row>
    <row r="232" s="48" customFormat="true" ht="53.25" hidden="false" customHeight="true" outlineLevel="0" collapsed="false">
      <c r="A232" s="32" t="s">
        <v>475</v>
      </c>
      <c r="B232" s="33" t="s">
        <v>476</v>
      </c>
      <c r="C232" s="34"/>
      <c r="D232" s="61" t="s">
        <v>33</v>
      </c>
      <c r="E232" s="36" t="n">
        <f aca="false">SUM(K232:P232)</f>
        <v>500</v>
      </c>
      <c r="F232" s="37" t="n">
        <v>0.2</v>
      </c>
      <c r="G232" s="38" t="n">
        <v>0.23</v>
      </c>
      <c r="H232" s="39" t="n">
        <f aca="false">F232*E232</f>
        <v>100</v>
      </c>
      <c r="I232" s="40" t="n">
        <f aca="false">J232-H232</f>
        <v>23</v>
      </c>
      <c r="J232" s="41" t="n">
        <f aca="false">H232*1.23</f>
        <v>123</v>
      </c>
      <c r="K232" s="42"/>
      <c r="L232" s="43" t="n">
        <v>500</v>
      </c>
      <c r="M232" s="44"/>
      <c r="N232" s="45"/>
      <c r="O232" s="46"/>
      <c r="P232" s="47"/>
    </row>
    <row r="233" s="48" customFormat="true" ht="41.25" hidden="false" customHeight="true" outlineLevel="0" collapsed="false">
      <c r="A233" s="32" t="s">
        <v>477</v>
      </c>
      <c r="B233" s="33" t="s">
        <v>478</v>
      </c>
      <c r="C233" s="34"/>
      <c r="D233" s="61" t="s">
        <v>33</v>
      </c>
      <c r="E233" s="36" t="n">
        <f aca="false">SUM(K233:P233)</f>
        <v>100</v>
      </c>
      <c r="F233" s="37" t="n">
        <v>0.4</v>
      </c>
      <c r="G233" s="38" t="n">
        <v>0.23</v>
      </c>
      <c r="H233" s="39" t="n">
        <f aca="false">F233*E233</f>
        <v>40</v>
      </c>
      <c r="I233" s="40" t="n">
        <f aca="false">J233-H233</f>
        <v>9.2</v>
      </c>
      <c r="J233" s="41" t="n">
        <f aca="false">H233*1.23</f>
        <v>49.2</v>
      </c>
      <c r="K233" s="42"/>
      <c r="L233" s="43" t="n">
        <v>100</v>
      </c>
      <c r="M233" s="44"/>
      <c r="N233" s="45"/>
      <c r="O233" s="46"/>
      <c r="P233" s="47"/>
    </row>
    <row r="234" s="48" customFormat="true" ht="41.25" hidden="false" customHeight="true" outlineLevel="0" collapsed="false">
      <c r="A234" s="32" t="s">
        <v>479</v>
      </c>
      <c r="B234" s="33" t="s">
        <v>480</v>
      </c>
      <c r="C234" s="34"/>
      <c r="D234" s="61" t="s">
        <v>33</v>
      </c>
      <c r="E234" s="36" t="n">
        <f aca="false">SUM(K234:P234)</f>
        <v>100</v>
      </c>
      <c r="F234" s="37" t="n">
        <v>0.5</v>
      </c>
      <c r="G234" s="38" t="n">
        <v>0.23</v>
      </c>
      <c r="H234" s="39" t="n">
        <f aca="false">F234*E234</f>
        <v>50</v>
      </c>
      <c r="I234" s="40" t="n">
        <f aca="false">J234-H234</f>
        <v>11.5</v>
      </c>
      <c r="J234" s="41" t="n">
        <f aca="false">H234*1.23</f>
        <v>61.5</v>
      </c>
      <c r="K234" s="42"/>
      <c r="L234" s="43" t="n">
        <v>100</v>
      </c>
      <c r="M234" s="44"/>
      <c r="N234" s="45"/>
      <c r="O234" s="46"/>
      <c r="P234" s="47"/>
    </row>
    <row r="235" s="48" customFormat="true" ht="31.5" hidden="false" customHeight="true" outlineLevel="0" collapsed="false">
      <c r="A235" s="32" t="s">
        <v>481</v>
      </c>
      <c r="B235" s="33" t="s">
        <v>482</v>
      </c>
      <c r="C235" s="34" t="s">
        <v>37</v>
      </c>
      <c r="D235" s="61" t="s">
        <v>33</v>
      </c>
      <c r="E235" s="36" t="n">
        <f aca="false">SUM(K235:P235)</f>
        <v>500</v>
      </c>
      <c r="F235" s="37" t="n">
        <v>0.15</v>
      </c>
      <c r="G235" s="38" t="n">
        <v>0.23</v>
      </c>
      <c r="H235" s="39" t="n">
        <f aca="false">F235*E235</f>
        <v>75</v>
      </c>
      <c r="I235" s="40" t="n">
        <f aca="false">J235-H235</f>
        <v>17.25</v>
      </c>
      <c r="J235" s="41" t="n">
        <f aca="false">H235*1.23</f>
        <v>92.25</v>
      </c>
      <c r="K235" s="42"/>
      <c r="L235" s="43" t="n">
        <v>500</v>
      </c>
      <c r="M235" s="44"/>
      <c r="N235" s="45"/>
      <c r="O235" s="46"/>
      <c r="P235" s="47"/>
    </row>
    <row r="236" s="75" customFormat="true" ht="39" hidden="false" customHeight="true" outlineLevel="0" collapsed="false">
      <c r="A236" s="32" t="s">
        <v>483</v>
      </c>
      <c r="B236" s="57" t="s">
        <v>484</v>
      </c>
      <c r="C236" s="34" t="s">
        <v>37</v>
      </c>
      <c r="D236" s="51" t="s">
        <v>33</v>
      </c>
      <c r="E236" s="36" t="n">
        <f aca="false">SUM(K236:P236)</f>
        <v>5</v>
      </c>
      <c r="F236" s="37" t="n">
        <v>11</v>
      </c>
      <c r="G236" s="62" t="n">
        <v>0.23</v>
      </c>
      <c r="H236" s="39" t="n">
        <f aca="false">F236*E236</f>
        <v>55</v>
      </c>
      <c r="I236" s="40" t="n">
        <f aca="false">J236-H236</f>
        <v>12.65</v>
      </c>
      <c r="J236" s="41" t="n">
        <f aca="false">H236*1.23</f>
        <v>67.65</v>
      </c>
      <c r="K236" s="63"/>
      <c r="L236" s="52" t="n">
        <v>5</v>
      </c>
      <c r="M236" s="44"/>
      <c r="N236" s="72"/>
      <c r="O236" s="65"/>
      <c r="P236" s="74"/>
    </row>
    <row r="237" s="48" customFormat="true" ht="34.5" hidden="false" customHeight="true" outlineLevel="0" collapsed="false">
      <c r="A237" s="32" t="s">
        <v>485</v>
      </c>
      <c r="B237" s="85" t="s">
        <v>486</v>
      </c>
      <c r="C237" s="87" t="s">
        <v>37</v>
      </c>
      <c r="D237" s="51" t="s">
        <v>33</v>
      </c>
      <c r="E237" s="36" t="n">
        <f aca="false">SUM(K237:P237)</f>
        <v>3</v>
      </c>
      <c r="F237" s="37" t="n">
        <v>16</v>
      </c>
      <c r="G237" s="38" t="n">
        <v>0.23</v>
      </c>
      <c r="H237" s="39" t="n">
        <f aca="false">F237*E237</f>
        <v>48</v>
      </c>
      <c r="I237" s="40" t="n">
        <f aca="false">J237-H237</f>
        <v>11.04</v>
      </c>
      <c r="J237" s="41" t="n">
        <f aca="false">H237*1.23</f>
        <v>59.04</v>
      </c>
      <c r="K237" s="42"/>
      <c r="L237" s="43"/>
      <c r="M237" s="44" t="n">
        <v>3</v>
      </c>
      <c r="N237" s="45"/>
      <c r="O237" s="46"/>
      <c r="P237" s="47"/>
    </row>
    <row r="238" customFormat="false" ht="40.5" hidden="false" customHeight="true" outlineLevel="0" collapsed="false">
      <c r="A238" s="32" t="s">
        <v>487</v>
      </c>
      <c r="B238" s="88" t="s">
        <v>488</v>
      </c>
      <c r="C238" s="89" t="s">
        <v>37</v>
      </c>
      <c r="D238" s="35" t="s">
        <v>33</v>
      </c>
      <c r="E238" s="36" t="n">
        <f aca="false">SUM(K238:P238)</f>
        <v>30</v>
      </c>
      <c r="F238" s="37" t="n">
        <v>3</v>
      </c>
      <c r="G238" s="38" t="n">
        <v>0.23</v>
      </c>
      <c r="H238" s="39" t="n">
        <f aca="false">F238*E238</f>
        <v>90</v>
      </c>
      <c r="I238" s="40" t="n">
        <f aca="false">J238-H238</f>
        <v>20.7</v>
      </c>
      <c r="J238" s="41" t="n">
        <f aca="false">H238*1.23</f>
        <v>110.7</v>
      </c>
      <c r="K238" s="42"/>
      <c r="L238" s="43" t="n">
        <v>10</v>
      </c>
      <c r="M238" s="44"/>
      <c r="N238" s="45" t="n">
        <v>20</v>
      </c>
      <c r="O238" s="46"/>
      <c r="P238" s="47"/>
    </row>
    <row r="239" customFormat="false" ht="40.5" hidden="false" customHeight="true" outlineLevel="0" collapsed="false">
      <c r="A239" s="32" t="s">
        <v>489</v>
      </c>
      <c r="B239" s="88" t="s">
        <v>490</v>
      </c>
      <c r="C239" s="89" t="s">
        <v>37</v>
      </c>
      <c r="D239" s="35" t="s">
        <v>33</v>
      </c>
      <c r="E239" s="36" t="n">
        <f aca="false">SUM(K239:P239)</f>
        <v>10</v>
      </c>
      <c r="F239" s="37" t="n">
        <v>3.6</v>
      </c>
      <c r="G239" s="38" t="n">
        <v>0.23</v>
      </c>
      <c r="H239" s="39" t="n">
        <f aca="false">F239*E239</f>
        <v>36</v>
      </c>
      <c r="I239" s="40" t="n">
        <f aca="false">J239-H239</f>
        <v>8.28</v>
      </c>
      <c r="J239" s="41" t="n">
        <f aca="false">H239*1.23</f>
        <v>44.28</v>
      </c>
      <c r="K239" s="42"/>
      <c r="L239" s="43"/>
      <c r="M239" s="44" t="n">
        <v>10</v>
      </c>
      <c r="N239" s="45"/>
      <c r="O239" s="46"/>
      <c r="P239" s="47"/>
    </row>
    <row r="240" s="48" customFormat="true" ht="41.25" hidden="false" customHeight="true" outlineLevel="0" collapsed="false">
      <c r="A240" s="32" t="s">
        <v>491</v>
      </c>
      <c r="B240" s="33" t="s">
        <v>492</v>
      </c>
      <c r="C240" s="53"/>
      <c r="D240" s="35" t="s">
        <v>33</v>
      </c>
      <c r="E240" s="36" t="n">
        <f aca="false">SUM(K240:P240)</f>
        <v>5</v>
      </c>
      <c r="F240" s="37" t="n">
        <v>10</v>
      </c>
      <c r="G240" s="38" t="n">
        <v>0.23</v>
      </c>
      <c r="H240" s="39" t="n">
        <f aca="false">F240*E240</f>
        <v>50</v>
      </c>
      <c r="I240" s="40" t="n">
        <f aca="false">J240-H240</f>
        <v>11.5</v>
      </c>
      <c r="J240" s="41" t="n">
        <f aca="false">H240*1.23</f>
        <v>61.5</v>
      </c>
      <c r="K240" s="42"/>
      <c r="L240" s="43"/>
      <c r="M240" s="44" t="n">
        <v>5</v>
      </c>
      <c r="N240" s="45"/>
      <c r="O240" s="46"/>
      <c r="P240" s="47"/>
    </row>
    <row r="241" s="55" customFormat="true" ht="34.5" hidden="false" customHeight="true" outlineLevel="0" collapsed="false">
      <c r="A241" s="32" t="s">
        <v>493</v>
      </c>
      <c r="B241" s="33" t="s">
        <v>494</v>
      </c>
      <c r="C241" s="34" t="s">
        <v>37</v>
      </c>
      <c r="D241" s="35" t="s">
        <v>33</v>
      </c>
      <c r="E241" s="36" t="n">
        <f aca="false">SUM(K241:P241)</f>
        <v>6</v>
      </c>
      <c r="F241" s="37" t="n">
        <v>6.5</v>
      </c>
      <c r="G241" s="38" t="n">
        <v>0.23</v>
      </c>
      <c r="H241" s="39" t="n">
        <f aca="false">F241*E241</f>
        <v>39</v>
      </c>
      <c r="I241" s="40" t="n">
        <f aca="false">J241-H241</f>
        <v>8.97</v>
      </c>
      <c r="J241" s="41" t="n">
        <f aca="false">H241*1.23</f>
        <v>47.97</v>
      </c>
      <c r="K241" s="42"/>
      <c r="L241" s="43"/>
      <c r="M241" s="44"/>
      <c r="N241" s="45"/>
      <c r="O241" s="46" t="n">
        <v>6</v>
      </c>
      <c r="P241" s="47"/>
    </row>
    <row r="242" s="55" customFormat="true" ht="34.5" hidden="false" customHeight="true" outlineLevel="0" collapsed="false">
      <c r="A242" s="32" t="s">
        <v>495</v>
      </c>
      <c r="B242" s="97" t="s">
        <v>496</v>
      </c>
      <c r="C242" s="100" t="s">
        <v>37</v>
      </c>
      <c r="D242" s="99" t="s">
        <v>33</v>
      </c>
      <c r="E242" s="36" t="n">
        <f aca="false">SUM(K242:P242)</f>
        <v>10</v>
      </c>
      <c r="F242" s="37" t="n">
        <v>6.5</v>
      </c>
      <c r="G242" s="38" t="n">
        <v>0.23</v>
      </c>
      <c r="H242" s="39" t="n">
        <f aca="false">F242*E242</f>
        <v>65</v>
      </c>
      <c r="I242" s="40" t="n">
        <f aca="false">J242-H242</f>
        <v>14.95</v>
      </c>
      <c r="J242" s="41" t="n">
        <f aca="false">H242*1.23</f>
        <v>79.95</v>
      </c>
      <c r="K242" s="42"/>
      <c r="L242" s="43"/>
      <c r="M242" s="44"/>
      <c r="N242" s="45"/>
      <c r="O242" s="46" t="n">
        <v>10</v>
      </c>
      <c r="P242" s="47"/>
    </row>
    <row r="243" s="55" customFormat="true" ht="46.5" hidden="false" customHeight="true" outlineLevel="0" collapsed="false">
      <c r="A243" s="32" t="s">
        <v>497</v>
      </c>
      <c r="B243" s="33" t="s">
        <v>498</v>
      </c>
      <c r="C243" s="34" t="s">
        <v>37</v>
      </c>
      <c r="D243" s="36" t="s">
        <v>33</v>
      </c>
      <c r="E243" s="36" t="n">
        <f aca="false">SUM(K243:P243)</f>
        <v>3</v>
      </c>
      <c r="F243" s="37" t="n">
        <v>250</v>
      </c>
      <c r="G243" s="38" t="n">
        <v>0.23</v>
      </c>
      <c r="H243" s="39" t="n">
        <f aca="false">F243*E243</f>
        <v>750</v>
      </c>
      <c r="I243" s="40" t="n">
        <f aca="false">J243-H243</f>
        <v>172.5</v>
      </c>
      <c r="J243" s="41" t="n">
        <f aca="false">H243*1.23</f>
        <v>922.5</v>
      </c>
      <c r="K243" s="42"/>
      <c r="L243" s="43"/>
      <c r="M243" s="44"/>
      <c r="N243" s="45" t="n">
        <v>3</v>
      </c>
      <c r="O243" s="46"/>
      <c r="P243" s="47"/>
    </row>
    <row r="244" s="48" customFormat="true" ht="34.5" hidden="false" customHeight="true" outlineLevel="0" collapsed="false">
      <c r="A244" s="32" t="s">
        <v>499</v>
      </c>
      <c r="B244" s="33" t="s">
        <v>500</v>
      </c>
      <c r="C244" s="101" t="s">
        <v>501</v>
      </c>
      <c r="D244" s="36" t="s">
        <v>33</v>
      </c>
      <c r="E244" s="36" t="n">
        <f aca="false">SUM(K244:P244)</f>
        <v>150</v>
      </c>
      <c r="F244" s="37" t="n">
        <v>1</v>
      </c>
      <c r="G244" s="38" t="n">
        <v>0.23</v>
      </c>
      <c r="H244" s="39" t="n">
        <f aca="false">F244*E244</f>
        <v>150</v>
      </c>
      <c r="I244" s="40" t="n">
        <f aca="false">J244-H244</f>
        <v>34.5</v>
      </c>
      <c r="J244" s="41" t="n">
        <f aca="false">H244*1.23</f>
        <v>184.5</v>
      </c>
      <c r="K244" s="42"/>
      <c r="L244" s="43"/>
      <c r="M244" s="44"/>
      <c r="N244" s="45"/>
      <c r="O244" s="46"/>
      <c r="P244" s="47" t="n">
        <v>150</v>
      </c>
    </row>
    <row r="245" s="48" customFormat="true" ht="34.5" hidden="false" customHeight="true" outlineLevel="0" collapsed="false">
      <c r="A245" s="32" t="s">
        <v>502</v>
      </c>
      <c r="B245" s="33" t="s">
        <v>503</v>
      </c>
      <c r="C245" s="34" t="s">
        <v>37</v>
      </c>
      <c r="D245" s="36" t="s">
        <v>33</v>
      </c>
      <c r="E245" s="36" t="n">
        <f aca="false">SUM(K245:P245)</f>
        <v>30</v>
      </c>
      <c r="F245" s="37" t="n">
        <v>24</v>
      </c>
      <c r="G245" s="38" t="n">
        <v>0.23</v>
      </c>
      <c r="H245" s="39" t="n">
        <f aca="false">F245*E245</f>
        <v>720</v>
      </c>
      <c r="I245" s="40" t="n">
        <f aca="false">J245-H245</f>
        <v>165.6</v>
      </c>
      <c r="J245" s="41" t="n">
        <f aca="false">H245*1.23</f>
        <v>885.6</v>
      </c>
      <c r="K245" s="42"/>
      <c r="L245" s="43"/>
      <c r="M245" s="44"/>
      <c r="N245" s="45" t="n">
        <v>30</v>
      </c>
      <c r="O245" s="46"/>
      <c r="P245" s="47"/>
    </row>
    <row r="246" customFormat="false" ht="34.5" hidden="false" customHeight="true" outlineLevel="0" collapsed="false">
      <c r="A246" s="32" t="s">
        <v>504</v>
      </c>
      <c r="B246" s="56" t="s">
        <v>505</v>
      </c>
      <c r="C246" s="53" t="s">
        <v>37</v>
      </c>
      <c r="D246" s="35" t="s">
        <v>33</v>
      </c>
      <c r="E246" s="36" t="n">
        <f aca="false">SUM(K246:P246)</f>
        <v>3</v>
      </c>
      <c r="F246" s="37" t="n">
        <v>12</v>
      </c>
      <c r="G246" s="38" t="n">
        <v>0.23</v>
      </c>
      <c r="H246" s="39" t="n">
        <f aca="false">F246*E246</f>
        <v>36</v>
      </c>
      <c r="I246" s="40" t="n">
        <f aca="false">J246-H246</f>
        <v>8.28</v>
      </c>
      <c r="J246" s="41" t="n">
        <f aca="false">H246*1.23</f>
        <v>44.28</v>
      </c>
      <c r="K246" s="42" t="n">
        <v>3</v>
      </c>
      <c r="L246" s="43"/>
      <c r="M246" s="44"/>
      <c r="N246" s="45"/>
      <c r="O246" s="46"/>
      <c r="P246" s="47"/>
    </row>
    <row r="247" s="55" customFormat="true" ht="45" hidden="false" customHeight="true" outlineLevel="0" collapsed="false">
      <c r="A247" s="32" t="s">
        <v>506</v>
      </c>
      <c r="B247" s="102" t="s">
        <v>507</v>
      </c>
      <c r="C247" s="96"/>
      <c r="D247" s="35" t="s">
        <v>33</v>
      </c>
      <c r="E247" s="36" t="n">
        <f aca="false">SUM(K247:P247)</f>
        <v>5</v>
      </c>
      <c r="F247" s="37" t="n">
        <v>22</v>
      </c>
      <c r="G247" s="38" t="n">
        <v>0.23</v>
      </c>
      <c r="H247" s="39" t="n">
        <f aca="false">F247*E247</f>
        <v>110</v>
      </c>
      <c r="I247" s="40" t="n">
        <f aca="false">J247-H247</f>
        <v>25.3</v>
      </c>
      <c r="J247" s="41" t="n">
        <f aca="false">H247*1.23</f>
        <v>135.3</v>
      </c>
      <c r="K247" s="42"/>
      <c r="L247" s="52" t="n">
        <v>5</v>
      </c>
      <c r="M247" s="44"/>
      <c r="N247" s="45"/>
      <c r="O247" s="46"/>
      <c r="P247" s="47"/>
    </row>
    <row r="248" customFormat="false" ht="45.75" hidden="false" customHeight="true" outlineLevel="0" collapsed="false">
      <c r="A248" s="32" t="s">
        <v>508</v>
      </c>
      <c r="B248" s="77" t="s">
        <v>509</v>
      </c>
      <c r="C248" s="103"/>
      <c r="D248" s="35" t="s">
        <v>33</v>
      </c>
      <c r="E248" s="36" t="n">
        <f aca="false">SUM(K248:P248)</f>
        <v>5</v>
      </c>
      <c r="F248" s="37" t="n">
        <v>290</v>
      </c>
      <c r="G248" s="38" t="n">
        <v>0.23</v>
      </c>
      <c r="H248" s="39" t="n">
        <f aca="false">F248*E248</f>
        <v>1450</v>
      </c>
      <c r="I248" s="40" t="n">
        <f aca="false">J248-H248</f>
        <v>333.5</v>
      </c>
      <c r="J248" s="41" t="n">
        <f aca="false">H248*1.23</f>
        <v>1783.5</v>
      </c>
      <c r="K248" s="42"/>
      <c r="L248" s="43"/>
      <c r="M248" s="44"/>
      <c r="N248" s="45"/>
      <c r="O248" s="46"/>
      <c r="P248" s="47" t="n">
        <v>5</v>
      </c>
    </row>
    <row r="249" s="48" customFormat="true" ht="37.5" hidden="false" customHeight="true" outlineLevel="0" collapsed="false">
      <c r="A249" s="32" t="s">
        <v>510</v>
      </c>
      <c r="B249" s="85" t="s">
        <v>511</v>
      </c>
      <c r="C249" s="34"/>
      <c r="D249" s="61" t="s">
        <v>33</v>
      </c>
      <c r="E249" s="36" t="n">
        <f aca="false">SUM(K249:P249)</f>
        <v>100</v>
      </c>
      <c r="F249" s="37" t="n">
        <v>1.4</v>
      </c>
      <c r="G249" s="38" t="n">
        <v>0.23</v>
      </c>
      <c r="H249" s="39" t="n">
        <f aca="false">F249*E249</f>
        <v>140</v>
      </c>
      <c r="I249" s="40" t="n">
        <f aca="false">J249-H249</f>
        <v>32.2</v>
      </c>
      <c r="J249" s="41" t="n">
        <f aca="false">H249*1.23</f>
        <v>172.2</v>
      </c>
      <c r="K249" s="42"/>
      <c r="L249" s="43"/>
      <c r="M249" s="44"/>
      <c r="N249" s="45"/>
      <c r="O249" s="46"/>
      <c r="P249" s="47" t="n">
        <v>100</v>
      </c>
    </row>
    <row r="250" s="48" customFormat="true" ht="41.25" hidden="false" customHeight="true" outlineLevel="0" collapsed="false">
      <c r="A250" s="32" t="s">
        <v>512</v>
      </c>
      <c r="B250" s="85" t="s">
        <v>513</v>
      </c>
      <c r="C250" s="53"/>
      <c r="D250" s="35" t="s">
        <v>33</v>
      </c>
      <c r="E250" s="36" t="n">
        <f aca="false">SUM(K250:P250)</f>
        <v>100</v>
      </c>
      <c r="F250" s="37" t="n">
        <v>1.7</v>
      </c>
      <c r="G250" s="38" t="n">
        <v>0.23</v>
      </c>
      <c r="H250" s="39" t="n">
        <f aca="false">F250*E250</f>
        <v>170</v>
      </c>
      <c r="I250" s="40" t="n">
        <f aca="false">J250-H250</f>
        <v>39.1</v>
      </c>
      <c r="J250" s="41" t="n">
        <f aca="false">H250*1.23</f>
        <v>209.1</v>
      </c>
      <c r="K250" s="42"/>
      <c r="L250" s="43"/>
      <c r="M250" s="44"/>
      <c r="N250" s="45"/>
      <c r="O250" s="46"/>
      <c r="P250" s="47" t="n">
        <v>100</v>
      </c>
    </row>
    <row r="251" s="48" customFormat="true" ht="41.25" hidden="false" customHeight="true" outlineLevel="0" collapsed="false">
      <c r="A251" s="32" t="s">
        <v>514</v>
      </c>
      <c r="B251" s="85" t="s">
        <v>515</v>
      </c>
      <c r="C251" s="53"/>
      <c r="D251" s="35" t="s">
        <v>33</v>
      </c>
      <c r="E251" s="36" t="n">
        <f aca="false">SUM(K251:P251)</f>
        <v>50</v>
      </c>
      <c r="F251" s="37" t="n">
        <v>5.1</v>
      </c>
      <c r="G251" s="38" t="n">
        <v>0.23</v>
      </c>
      <c r="H251" s="39" t="n">
        <f aca="false">F251*E251</f>
        <v>255</v>
      </c>
      <c r="I251" s="40" t="n">
        <f aca="false">J251-H251</f>
        <v>58.65</v>
      </c>
      <c r="J251" s="41" t="n">
        <f aca="false">H251*1.23</f>
        <v>313.65</v>
      </c>
      <c r="K251" s="42"/>
      <c r="L251" s="43"/>
      <c r="M251" s="44"/>
      <c r="N251" s="45"/>
      <c r="O251" s="46"/>
      <c r="P251" s="47" t="n">
        <v>50</v>
      </c>
    </row>
    <row r="252" s="48" customFormat="true" ht="41.25" hidden="false" customHeight="true" outlineLevel="0" collapsed="false">
      <c r="A252" s="32" t="s">
        <v>516</v>
      </c>
      <c r="B252" s="85" t="s">
        <v>517</v>
      </c>
      <c r="C252" s="53"/>
      <c r="D252" s="35" t="s">
        <v>33</v>
      </c>
      <c r="E252" s="36" t="n">
        <f aca="false">SUM(K252:P252)</f>
        <v>100</v>
      </c>
      <c r="F252" s="37" t="n">
        <v>1.75</v>
      </c>
      <c r="G252" s="38" t="n">
        <v>0.23</v>
      </c>
      <c r="H252" s="39" t="n">
        <f aca="false">F252*E252</f>
        <v>175</v>
      </c>
      <c r="I252" s="40" t="n">
        <f aca="false">J252-H252</f>
        <v>40.25</v>
      </c>
      <c r="J252" s="41" t="n">
        <f aca="false">H252*1.23</f>
        <v>215.25</v>
      </c>
      <c r="K252" s="42"/>
      <c r="L252" s="43"/>
      <c r="M252" s="44"/>
      <c r="N252" s="45"/>
      <c r="O252" s="46"/>
      <c r="P252" s="47" t="n">
        <v>100</v>
      </c>
    </row>
    <row r="253" s="48" customFormat="true" ht="41.25" hidden="false" customHeight="true" outlineLevel="0" collapsed="false">
      <c r="A253" s="32" t="s">
        <v>518</v>
      </c>
      <c r="B253" s="85" t="s">
        <v>519</v>
      </c>
      <c r="C253" s="53"/>
      <c r="D253" s="35" t="s">
        <v>33</v>
      </c>
      <c r="E253" s="36" t="n">
        <f aca="false">SUM(K253:P253)</f>
        <v>100</v>
      </c>
      <c r="F253" s="37" t="n">
        <v>2.6</v>
      </c>
      <c r="G253" s="38" t="n">
        <v>0.23</v>
      </c>
      <c r="H253" s="39" t="n">
        <f aca="false">F253*E253</f>
        <v>260</v>
      </c>
      <c r="I253" s="40" t="n">
        <f aca="false">J253-H253</f>
        <v>59.8</v>
      </c>
      <c r="J253" s="41" t="n">
        <f aca="false">H253*1.23</f>
        <v>319.8</v>
      </c>
      <c r="K253" s="42"/>
      <c r="L253" s="43"/>
      <c r="M253" s="44"/>
      <c r="N253" s="45"/>
      <c r="O253" s="46"/>
      <c r="P253" s="47" t="n">
        <v>100</v>
      </c>
    </row>
    <row r="254" s="48" customFormat="true" ht="41.25" hidden="false" customHeight="true" outlineLevel="0" collapsed="false">
      <c r="A254" s="32" t="s">
        <v>520</v>
      </c>
      <c r="B254" s="85" t="s">
        <v>521</v>
      </c>
      <c r="C254" s="53" t="s">
        <v>37</v>
      </c>
      <c r="D254" s="35" t="s">
        <v>33</v>
      </c>
      <c r="E254" s="36" t="n">
        <f aca="false">SUM(K254:P254)</f>
        <v>20</v>
      </c>
      <c r="F254" s="37" t="n">
        <v>1.5</v>
      </c>
      <c r="G254" s="38" t="n">
        <v>0.23</v>
      </c>
      <c r="H254" s="39" t="n">
        <f aca="false">F254*E254</f>
        <v>30</v>
      </c>
      <c r="I254" s="40" t="n">
        <f aca="false">J254-H254</f>
        <v>6.9</v>
      </c>
      <c r="J254" s="41" t="n">
        <f aca="false">H254*1.23</f>
        <v>36.9</v>
      </c>
      <c r="K254" s="42"/>
      <c r="L254" s="43" t="n">
        <v>20</v>
      </c>
      <c r="M254" s="44"/>
      <c r="N254" s="45"/>
      <c r="O254" s="46"/>
      <c r="P254" s="47"/>
    </row>
    <row r="255" s="48" customFormat="true" ht="41.25" hidden="false" customHeight="true" outlineLevel="0" collapsed="false">
      <c r="A255" s="32" t="s">
        <v>522</v>
      </c>
      <c r="B255" s="33" t="s">
        <v>523</v>
      </c>
      <c r="C255" s="53" t="s">
        <v>37</v>
      </c>
      <c r="D255" s="35" t="s">
        <v>33</v>
      </c>
      <c r="E255" s="36" t="n">
        <f aca="false">SUM(K255:P255)</f>
        <v>1</v>
      </c>
      <c r="F255" s="37" t="n">
        <v>20</v>
      </c>
      <c r="G255" s="38" t="n">
        <v>0.23</v>
      </c>
      <c r="H255" s="39" t="n">
        <f aca="false">F255*E255</f>
        <v>20</v>
      </c>
      <c r="I255" s="40" t="n">
        <f aca="false">J255-H255</f>
        <v>4.6</v>
      </c>
      <c r="J255" s="41" t="n">
        <f aca="false">H255*1.23</f>
        <v>24.6</v>
      </c>
      <c r="K255" s="42"/>
      <c r="L255" s="43"/>
      <c r="M255" s="44"/>
      <c r="N255" s="45"/>
      <c r="O255" s="46"/>
      <c r="P255" s="47" t="n">
        <v>1</v>
      </c>
    </row>
    <row r="256" s="48" customFormat="true" ht="41.25" hidden="false" customHeight="true" outlineLevel="0" collapsed="false">
      <c r="A256" s="32" t="s">
        <v>524</v>
      </c>
      <c r="B256" s="33" t="s">
        <v>525</v>
      </c>
      <c r="C256" s="53" t="s">
        <v>37</v>
      </c>
      <c r="D256" s="35" t="s">
        <v>33</v>
      </c>
      <c r="E256" s="36" t="n">
        <f aca="false">SUM(K256:P256)</f>
        <v>10</v>
      </c>
      <c r="F256" s="37" t="n">
        <v>7</v>
      </c>
      <c r="G256" s="38" t="n">
        <v>0.23</v>
      </c>
      <c r="H256" s="39" t="n">
        <f aca="false">F256*E256</f>
        <v>70</v>
      </c>
      <c r="I256" s="40" t="n">
        <f aca="false">J256-H256</f>
        <v>16.1</v>
      </c>
      <c r="J256" s="41" t="n">
        <f aca="false">H256*1.23</f>
        <v>86.1</v>
      </c>
      <c r="K256" s="42"/>
      <c r="L256" s="43" t="n">
        <v>10</v>
      </c>
      <c r="M256" s="44"/>
      <c r="N256" s="45"/>
      <c r="O256" s="46"/>
      <c r="P256" s="47"/>
    </row>
    <row r="257" s="48" customFormat="true" ht="41.25" hidden="false" customHeight="true" outlineLevel="0" collapsed="false">
      <c r="A257" s="32" t="s">
        <v>526</v>
      </c>
      <c r="B257" s="33" t="s">
        <v>527</v>
      </c>
      <c r="C257" s="53" t="s">
        <v>37</v>
      </c>
      <c r="D257" s="35" t="s">
        <v>33</v>
      </c>
      <c r="E257" s="36" t="n">
        <f aca="false">SUM(K257:P257)</f>
        <v>10</v>
      </c>
      <c r="F257" s="37" t="n">
        <v>55</v>
      </c>
      <c r="G257" s="38" t="n">
        <v>0.23</v>
      </c>
      <c r="H257" s="39" t="n">
        <f aca="false">F257*E257</f>
        <v>550</v>
      </c>
      <c r="I257" s="40" t="n">
        <f aca="false">J257-H257</f>
        <v>126.5</v>
      </c>
      <c r="J257" s="41" t="n">
        <f aca="false">H257*1.23</f>
        <v>676.5</v>
      </c>
      <c r="K257" s="42"/>
      <c r="L257" s="43" t="n">
        <v>10</v>
      </c>
      <c r="M257" s="44"/>
      <c r="N257" s="45"/>
      <c r="O257" s="46"/>
      <c r="P257" s="47"/>
    </row>
    <row r="258" s="48" customFormat="true" ht="189.75" hidden="false" customHeight="true" outlineLevel="0" collapsed="false">
      <c r="A258" s="32" t="s">
        <v>528</v>
      </c>
      <c r="B258" s="33" t="s">
        <v>529</v>
      </c>
      <c r="C258" s="34"/>
      <c r="D258" s="35" t="s">
        <v>33</v>
      </c>
      <c r="E258" s="36" t="n">
        <f aca="false">SUM(K258:P258)</f>
        <v>1300</v>
      </c>
      <c r="F258" s="37" t="n">
        <v>16</v>
      </c>
      <c r="G258" s="38" t="n">
        <v>0.23</v>
      </c>
      <c r="H258" s="39" t="n">
        <f aca="false">F258*E258</f>
        <v>20800</v>
      </c>
      <c r="I258" s="40" t="n">
        <f aca="false">J258-H258</f>
        <v>4784</v>
      </c>
      <c r="J258" s="41" t="n">
        <f aca="false">H258*1.23</f>
        <v>25584</v>
      </c>
      <c r="K258" s="42" t="n">
        <v>1000</v>
      </c>
      <c r="L258" s="43"/>
      <c r="M258" s="44"/>
      <c r="N258" s="45"/>
      <c r="O258" s="46"/>
      <c r="P258" s="47" t="n">
        <v>300</v>
      </c>
    </row>
    <row r="259" s="48" customFormat="true" ht="129" hidden="false" customHeight="true" outlineLevel="0" collapsed="false">
      <c r="A259" s="32" t="s">
        <v>530</v>
      </c>
      <c r="B259" s="33" t="s">
        <v>531</v>
      </c>
      <c r="C259" s="34"/>
      <c r="D259" s="35" t="s">
        <v>33</v>
      </c>
      <c r="E259" s="36" t="n">
        <f aca="false">SUM(K259:P259)</f>
        <v>1000</v>
      </c>
      <c r="F259" s="37" t="n">
        <v>8.2</v>
      </c>
      <c r="G259" s="38" t="n">
        <v>0.23</v>
      </c>
      <c r="H259" s="39" t="n">
        <f aca="false">F259*E259</f>
        <v>8200</v>
      </c>
      <c r="I259" s="40" t="n">
        <f aca="false">J259-H259</f>
        <v>1886</v>
      </c>
      <c r="J259" s="41" t="n">
        <f aca="false">H259*1.23</f>
        <v>10086</v>
      </c>
      <c r="K259" s="42" t="n">
        <v>1000</v>
      </c>
      <c r="L259" s="43"/>
      <c r="M259" s="44"/>
      <c r="N259" s="45"/>
      <c r="O259" s="46"/>
      <c r="P259" s="47"/>
    </row>
    <row r="260" s="48" customFormat="true" ht="41.25" hidden="false" customHeight="true" outlineLevel="0" collapsed="false">
      <c r="A260" s="32" t="s">
        <v>532</v>
      </c>
      <c r="B260" s="60" t="s">
        <v>533</v>
      </c>
      <c r="C260" s="53" t="s">
        <v>37</v>
      </c>
      <c r="D260" s="35" t="s">
        <v>33</v>
      </c>
      <c r="E260" s="36" t="n">
        <f aca="false">SUM(K260:P260)</f>
        <v>50</v>
      </c>
      <c r="F260" s="37" t="n">
        <v>7.5</v>
      </c>
      <c r="G260" s="38" t="n">
        <v>0.23</v>
      </c>
      <c r="H260" s="39" t="n">
        <f aca="false">F260*E260</f>
        <v>375</v>
      </c>
      <c r="I260" s="40" t="n">
        <f aca="false">J260-H260</f>
        <v>86.25</v>
      </c>
      <c r="J260" s="41" t="n">
        <f aca="false">H260*1.23</f>
        <v>461.25</v>
      </c>
      <c r="K260" s="42"/>
      <c r="L260" s="43"/>
      <c r="M260" s="44"/>
      <c r="N260" s="45" t="n">
        <v>50</v>
      </c>
      <c r="O260" s="46"/>
      <c r="P260" s="47"/>
    </row>
    <row r="261" s="48" customFormat="true" ht="45" hidden="false" customHeight="true" outlineLevel="0" collapsed="false">
      <c r="A261" s="32" t="s">
        <v>534</v>
      </c>
      <c r="B261" s="57" t="s">
        <v>535</v>
      </c>
      <c r="C261" s="34" t="s">
        <v>37</v>
      </c>
      <c r="D261" s="35" t="s">
        <v>33</v>
      </c>
      <c r="E261" s="36" t="n">
        <f aca="false">SUM(K261:P261)</f>
        <v>50</v>
      </c>
      <c r="F261" s="37" t="n">
        <v>2</v>
      </c>
      <c r="G261" s="38" t="n">
        <v>0.23</v>
      </c>
      <c r="H261" s="39" t="n">
        <f aca="false">F261*E261</f>
        <v>100</v>
      </c>
      <c r="I261" s="40" t="n">
        <f aca="false">J261-H261</f>
        <v>23</v>
      </c>
      <c r="J261" s="41" t="n">
        <f aca="false">H261*1.23</f>
        <v>123</v>
      </c>
      <c r="K261" s="42" t="n">
        <v>50</v>
      </c>
      <c r="L261" s="43"/>
      <c r="M261" s="44"/>
      <c r="N261" s="45"/>
      <c r="O261" s="46"/>
      <c r="P261" s="47"/>
    </row>
    <row r="262" s="48" customFormat="true" ht="45" hidden="false" customHeight="true" outlineLevel="0" collapsed="false">
      <c r="A262" s="32" t="s">
        <v>536</v>
      </c>
      <c r="B262" s="33" t="s">
        <v>537</v>
      </c>
      <c r="C262" s="34" t="s">
        <v>37</v>
      </c>
      <c r="D262" s="35" t="s">
        <v>33</v>
      </c>
      <c r="E262" s="36" t="n">
        <f aca="false">SUM(K262:P262)</f>
        <v>130</v>
      </c>
      <c r="F262" s="37" t="n">
        <v>2</v>
      </c>
      <c r="G262" s="38" t="n">
        <v>0.23</v>
      </c>
      <c r="H262" s="39" t="n">
        <f aca="false">F262*E262</f>
        <v>260</v>
      </c>
      <c r="I262" s="40" t="n">
        <f aca="false">J262-H262</f>
        <v>59.8</v>
      </c>
      <c r="J262" s="41" t="n">
        <f aca="false">H262*1.23</f>
        <v>319.8</v>
      </c>
      <c r="K262" s="42"/>
      <c r="L262" s="43" t="n">
        <v>100</v>
      </c>
      <c r="M262" s="44"/>
      <c r="N262" s="45"/>
      <c r="O262" s="46"/>
      <c r="P262" s="47" t="n">
        <v>30</v>
      </c>
    </row>
    <row r="263" s="48" customFormat="true" ht="45" hidden="false" customHeight="true" outlineLevel="0" collapsed="false">
      <c r="A263" s="32" t="s">
        <v>538</v>
      </c>
      <c r="B263" s="57" t="s">
        <v>539</v>
      </c>
      <c r="C263" s="58" t="s">
        <v>37</v>
      </c>
      <c r="D263" s="35" t="s">
        <v>33</v>
      </c>
      <c r="E263" s="36" t="n">
        <f aca="false">SUM(K263:P263)</f>
        <v>150</v>
      </c>
      <c r="F263" s="37" t="n">
        <v>5.8</v>
      </c>
      <c r="G263" s="38" t="n">
        <v>0.23</v>
      </c>
      <c r="H263" s="39" t="n">
        <f aca="false">F263*E263</f>
        <v>870</v>
      </c>
      <c r="I263" s="40" t="n">
        <f aca="false">J263-H263</f>
        <v>200.1</v>
      </c>
      <c r="J263" s="41" t="n">
        <f aca="false">H263*1.23</f>
        <v>1070.1</v>
      </c>
      <c r="K263" s="42"/>
      <c r="L263" s="43"/>
      <c r="M263" s="44"/>
      <c r="N263" s="45" t="n">
        <v>150</v>
      </c>
      <c r="O263" s="46"/>
      <c r="P263" s="47"/>
    </row>
    <row r="264" s="48" customFormat="true" ht="45" hidden="false" customHeight="true" outlineLevel="0" collapsed="false">
      <c r="A264" s="32" t="s">
        <v>540</v>
      </c>
      <c r="B264" s="60" t="s">
        <v>541</v>
      </c>
      <c r="C264" s="58" t="s">
        <v>37</v>
      </c>
      <c r="D264" s="35" t="s">
        <v>33</v>
      </c>
      <c r="E264" s="36" t="n">
        <f aca="false">SUM(K264:P264)</f>
        <v>20</v>
      </c>
      <c r="F264" s="37" t="n">
        <v>5.8</v>
      </c>
      <c r="G264" s="38" t="n">
        <v>0.23</v>
      </c>
      <c r="H264" s="39" t="n">
        <f aca="false">F264*E264</f>
        <v>116</v>
      </c>
      <c r="I264" s="40" t="n">
        <f aca="false">J264-H264</f>
        <v>26.68</v>
      </c>
      <c r="J264" s="41" t="n">
        <f aca="false">H264*1.23</f>
        <v>142.68</v>
      </c>
      <c r="K264" s="42"/>
      <c r="L264" s="43"/>
      <c r="M264" s="44"/>
      <c r="N264" s="45" t="n">
        <v>20</v>
      </c>
      <c r="O264" s="46"/>
      <c r="P264" s="47"/>
    </row>
    <row r="265" s="48" customFormat="true" ht="41.25" hidden="false" customHeight="true" outlineLevel="0" collapsed="false">
      <c r="A265" s="32" t="s">
        <v>542</v>
      </c>
      <c r="B265" s="57" t="s">
        <v>543</v>
      </c>
      <c r="C265" s="58" t="s">
        <v>37</v>
      </c>
      <c r="D265" s="35" t="s">
        <v>33</v>
      </c>
      <c r="E265" s="36" t="n">
        <f aca="false">SUM(K265:P265)</f>
        <v>10</v>
      </c>
      <c r="F265" s="37" t="n">
        <v>33</v>
      </c>
      <c r="G265" s="38" t="n">
        <v>0.23</v>
      </c>
      <c r="H265" s="39" t="n">
        <f aca="false">F265*E265</f>
        <v>330</v>
      </c>
      <c r="I265" s="40" t="n">
        <f aca="false">J265-H265</f>
        <v>75.9</v>
      </c>
      <c r="J265" s="41" t="n">
        <f aca="false">H265*1.23</f>
        <v>405.9</v>
      </c>
      <c r="K265" s="42"/>
      <c r="L265" s="43" t="n">
        <v>10</v>
      </c>
      <c r="M265" s="44"/>
      <c r="N265" s="45"/>
      <c r="O265" s="46"/>
      <c r="P265" s="47"/>
    </row>
    <row r="266" s="48" customFormat="true" ht="34.5" hidden="false" customHeight="true" outlineLevel="0" collapsed="false">
      <c r="A266" s="32" t="s">
        <v>544</v>
      </c>
      <c r="B266" s="33" t="s">
        <v>545</v>
      </c>
      <c r="C266" s="34" t="s">
        <v>37</v>
      </c>
      <c r="D266" s="35" t="s">
        <v>33</v>
      </c>
      <c r="E266" s="36" t="n">
        <f aca="false">SUM(K266:P266)</f>
        <v>150</v>
      </c>
      <c r="F266" s="37" t="n">
        <v>2.7</v>
      </c>
      <c r="G266" s="38" t="n">
        <v>0.23</v>
      </c>
      <c r="H266" s="39" t="n">
        <f aca="false">F266*E266</f>
        <v>405</v>
      </c>
      <c r="I266" s="40" t="n">
        <f aca="false">J266-H266</f>
        <v>93.15</v>
      </c>
      <c r="J266" s="41" t="n">
        <f aca="false">H266*1.23</f>
        <v>498.15</v>
      </c>
      <c r="K266" s="42"/>
      <c r="L266" s="43"/>
      <c r="M266" s="44"/>
      <c r="N266" s="45" t="n">
        <v>150</v>
      </c>
      <c r="O266" s="46"/>
      <c r="P266" s="47"/>
    </row>
    <row r="267" s="48" customFormat="true" ht="40.5" hidden="false" customHeight="true" outlineLevel="0" collapsed="false">
      <c r="A267" s="32" t="s">
        <v>546</v>
      </c>
      <c r="B267" s="33" t="s">
        <v>547</v>
      </c>
      <c r="C267" s="34" t="s">
        <v>37</v>
      </c>
      <c r="D267" s="61" t="s">
        <v>33</v>
      </c>
      <c r="E267" s="36" t="n">
        <f aca="false">SUM(K267:P267)</f>
        <v>20</v>
      </c>
      <c r="F267" s="37" t="n">
        <v>4.4</v>
      </c>
      <c r="G267" s="38" t="n">
        <v>0.23</v>
      </c>
      <c r="H267" s="39" t="n">
        <f aca="false">F267*E267</f>
        <v>88</v>
      </c>
      <c r="I267" s="40" t="n">
        <f aca="false">J267-H267</f>
        <v>20.24</v>
      </c>
      <c r="J267" s="41" t="n">
        <f aca="false">H267*1.23</f>
        <v>108.24</v>
      </c>
      <c r="K267" s="42"/>
      <c r="L267" s="43" t="n">
        <v>20</v>
      </c>
      <c r="M267" s="44"/>
      <c r="N267" s="45"/>
      <c r="O267" s="46"/>
      <c r="P267" s="47"/>
    </row>
    <row r="268" s="48" customFormat="true" ht="34.5" hidden="false" customHeight="true" outlineLevel="0" collapsed="false">
      <c r="A268" s="32" t="s">
        <v>548</v>
      </c>
      <c r="B268" s="33" t="s">
        <v>549</v>
      </c>
      <c r="C268" s="34" t="s">
        <v>37</v>
      </c>
      <c r="D268" s="35" t="s">
        <v>33</v>
      </c>
      <c r="E268" s="36" t="n">
        <f aca="false">SUM(K268:P268)</f>
        <v>60</v>
      </c>
      <c r="F268" s="37" t="n">
        <v>19</v>
      </c>
      <c r="G268" s="38" t="n">
        <v>0.23</v>
      </c>
      <c r="H268" s="39" t="n">
        <f aca="false">F268*E268</f>
        <v>1140</v>
      </c>
      <c r="I268" s="40" t="n">
        <f aca="false">J268-H268</f>
        <v>262.2</v>
      </c>
      <c r="J268" s="41" t="n">
        <f aca="false">H268*1.23</f>
        <v>1402.2</v>
      </c>
      <c r="K268" s="42"/>
      <c r="L268" s="43"/>
      <c r="M268" s="44"/>
      <c r="N268" s="45"/>
      <c r="O268" s="46" t="n">
        <v>60</v>
      </c>
      <c r="P268" s="47"/>
    </row>
    <row r="269" s="55" customFormat="true" ht="34.5" hidden="false" customHeight="true" outlineLevel="0" collapsed="false">
      <c r="A269" s="32" t="s">
        <v>550</v>
      </c>
      <c r="B269" s="33" t="s">
        <v>551</v>
      </c>
      <c r="C269" s="34" t="s">
        <v>37</v>
      </c>
      <c r="D269" s="35" t="s">
        <v>33</v>
      </c>
      <c r="E269" s="36" t="n">
        <f aca="false">SUM(K269:P269)</f>
        <v>80</v>
      </c>
      <c r="F269" s="37" t="n">
        <v>23</v>
      </c>
      <c r="G269" s="38" t="n">
        <v>0.23</v>
      </c>
      <c r="H269" s="39" t="n">
        <f aca="false">F269*E269</f>
        <v>1840</v>
      </c>
      <c r="I269" s="40" t="n">
        <f aca="false">J269-H269</f>
        <v>423.2</v>
      </c>
      <c r="J269" s="41" t="n">
        <f aca="false">H269*1.23</f>
        <v>2263.2</v>
      </c>
      <c r="K269" s="42"/>
      <c r="L269" s="43"/>
      <c r="M269" s="44"/>
      <c r="N269" s="45"/>
      <c r="O269" s="46" t="n">
        <v>80</v>
      </c>
      <c r="P269" s="47"/>
    </row>
    <row r="270" s="55" customFormat="true" ht="52.5" hidden="false" customHeight="true" outlineLevel="0" collapsed="false">
      <c r="A270" s="32" t="s">
        <v>552</v>
      </c>
      <c r="B270" s="57" t="s">
        <v>553</v>
      </c>
      <c r="C270" s="58"/>
      <c r="D270" s="35" t="s">
        <v>33</v>
      </c>
      <c r="E270" s="36" t="n">
        <f aca="false">SUM(K270:P270)</f>
        <v>10</v>
      </c>
      <c r="F270" s="37" t="n">
        <v>12</v>
      </c>
      <c r="G270" s="38" t="n">
        <v>0.23</v>
      </c>
      <c r="H270" s="39" t="n">
        <f aca="false">F270*E270</f>
        <v>120</v>
      </c>
      <c r="I270" s="40" t="n">
        <f aca="false">J270-H270</f>
        <v>27.6</v>
      </c>
      <c r="J270" s="41" t="n">
        <f aca="false">H270*1.23</f>
        <v>147.6</v>
      </c>
      <c r="K270" s="42"/>
      <c r="L270" s="43"/>
      <c r="M270" s="44"/>
      <c r="N270" s="45"/>
      <c r="O270" s="46" t="n">
        <v>10</v>
      </c>
      <c r="P270" s="47"/>
    </row>
    <row r="271" s="55" customFormat="true" ht="39" hidden="false" customHeight="true" outlineLevel="0" collapsed="false">
      <c r="A271" s="32" t="s">
        <v>554</v>
      </c>
      <c r="B271" s="60" t="s">
        <v>555</v>
      </c>
      <c r="C271" s="58" t="s">
        <v>37</v>
      </c>
      <c r="D271" s="35" t="s">
        <v>33</v>
      </c>
      <c r="E271" s="36" t="n">
        <f aca="false">SUM(K271:P271)</f>
        <v>15</v>
      </c>
      <c r="F271" s="37" t="n">
        <v>3.5</v>
      </c>
      <c r="G271" s="38" t="n">
        <v>0.23</v>
      </c>
      <c r="H271" s="39" t="n">
        <f aca="false">F271*E271</f>
        <v>52.5</v>
      </c>
      <c r="I271" s="40" t="n">
        <f aca="false">J271-H271</f>
        <v>12.075</v>
      </c>
      <c r="J271" s="41" t="n">
        <f aca="false">H271*1.23</f>
        <v>64.575</v>
      </c>
      <c r="K271" s="42"/>
      <c r="L271" s="43"/>
      <c r="M271" s="44"/>
      <c r="N271" s="45"/>
      <c r="O271" s="46" t="n">
        <v>15</v>
      </c>
      <c r="P271" s="47"/>
    </row>
    <row r="272" s="55" customFormat="true" ht="39" hidden="false" customHeight="true" outlineLevel="0" collapsed="false">
      <c r="A272" s="32" t="s">
        <v>556</v>
      </c>
      <c r="B272" s="60" t="s">
        <v>557</v>
      </c>
      <c r="C272" s="58" t="s">
        <v>37</v>
      </c>
      <c r="D272" s="35" t="s">
        <v>33</v>
      </c>
      <c r="E272" s="36" t="n">
        <f aca="false">SUM(K272:P272)</f>
        <v>10</v>
      </c>
      <c r="F272" s="37" t="n">
        <v>3.5</v>
      </c>
      <c r="G272" s="38" t="n">
        <v>0.23</v>
      </c>
      <c r="H272" s="39" t="n">
        <f aca="false">F272*E272</f>
        <v>35</v>
      </c>
      <c r="I272" s="40" t="n">
        <f aca="false">J272-H272</f>
        <v>8.05</v>
      </c>
      <c r="J272" s="41" t="n">
        <f aca="false">H272*1.23</f>
        <v>43.05</v>
      </c>
      <c r="K272" s="42"/>
      <c r="L272" s="43" t="n">
        <v>10</v>
      </c>
      <c r="M272" s="44"/>
      <c r="N272" s="45"/>
      <c r="O272" s="46"/>
      <c r="P272" s="47"/>
    </row>
    <row r="273" customFormat="false" ht="29.25" hidden="false" customHeight="true" outlineLevel="0" collapsed="false">
      <c r="A273" s="32" t="s">
        <v>558</v>
      </c>
      <c r="B273" s="57" t="s">
        <v>559</v>
      </c>
      <c r="C273" s="58" t="s">
        <v>37</v>
      </c>
      <c r="D273" s="35" t="s">
        <v>33</v>
      </c>
      <c r="E273" s="36" t="n">
        <f aca="false">SUM(K273:P273)</f>
        <v>10</v>
      </c>
      <c r="F273" s="37" t="n">
        <v>3.8</v>
      </c>
      <c r="G273" s="38" t="n">
        <v>0.23</v>
      </c>
      <c r="H273" s="39" t="n">
        <f aca="false">F273*E273</f>
        <v>38</v>
      </c>
      <c r="I273" s="40" t="n">
        <f aca="false">J273-H273</f>
        <v>8.74</v>
      </c>
      <c r="J273" s="41" t="n">
        <f aca="false">H273*1.23</f>
        <v>46.74</v>
      </c>
      <c r="K273" s="42"/>
      <c r="L273" s="43"/>
      <c r="M273" s="44"/>
      <c r="N273" s="45"/>
      <c r="O273" s="46" t="n">
        <v>10</v>
      </c>
      <c r="P273" s="47"/>
    </row>
    <row r="274" customFormat="false" ht="40.5" hidden="false" customHeight="true" outlineLevel="0" collapsed="false">
      <c r="A274" s="32" t="s">
        <v>560</v>
      </c>
      <c r="B274" s="57" t="s">
        <v>561</v>
      </c>
      <c r="C274" s="58" t="s">
        <v>37</v>
      </c>
      <c r="D274" s="35" t="s">
        <v>33</v>
      </c>
      <c r="E274" s="36" t="n">
        <f aca="false">SUM(K274:P274)</f>
        <v>20</v>
      </c>
      <c r="F274" s="37" t="n">
        <v>6.5</v>
      </c>
      <c r="G274" s="38" t="n">
        <v>0.23</v>
      </c>
      <c r="H274" s="39" t="n">
        <f aca="false">F274*E274</f>
        <v>130</v>
      </c>
      <c r="I274" s="40" t="n">
        <f aca="false">J274-H274</f>
        <v>29.9</v>
      </c>
      <c r="J274" s="41" t="n">
        <f aca="false">H274*1.23</f>
        <v>159.9</v>
      </c>
      <c r="K274" s="42"/>
      <c r="L274" s="43"/>
      <c r="M274" s="44"/>
      <c r="N274" s="45"/>
      <c r="O274" s="46" t="n">
        <v>20</v>
      </c>
      <c r="P274" s="47"/>
    </row>
    <row r="275" customFormat="false" ht="40.5" hidden="false" customHeight="true" outlineLevel="0" collapsed="false">
      <c r="A275" s="32" t="s">
        <v>562</v>
      </c>
      <c r="B275" s="57" t="s">
        <v>563</v>
      </c>
      <c r="C275" s="58" t="s">
        <v>37</v>
      </c>
      <c r="D275" s="35" t="s">
        <v>33</v>
      </c>
      <c r="E275" s="36" t="n">
        <f aca="false">SUM(K275:P275)</f>
        <v>30</v>
      </c>
      <c r="F275" s="37" t="n">
        <v>17</v>
      </c>
      <c r="G275" s="38" t="n">
        <v>0.23</v>
      </c>
      <c r="H275" s="39" t="n">
        <f aca="false">F275*E275</f>
        <v>510</v>
      </c>
      <c r="I275" s="40" t="n">
        <f aca="false">J275-H275</f>
        <v>117.3</v>
      </c>
      <c r="J275" s="41" t="n">
        <f aca="false">H275*1.23</f>
        <v>627.3</v>
      </c>
      <c r="K275" s="42"/>
      <c r="L275" s="43"/>
      <c r="M275" s="44"/>
      <c r="N275" s="45"/>
      <c r="O275" s="46" t="n">
        <v>30</v>
      </c>
      <c r="P275" s="47"/>
    </row>
    <row r="276" customFormat="false" ht="40.5" hidden="false" customHeight="true" outlineLevel="0" collapsed="false">
      <c r="A276" s="32" t="s">
        <v>564</v>
      </c>
      <c r="B276" s="33" t="s">
        <v>565</v>
      </c>
      <c r="C276" s="58"/>
      <c r="D276" s="35" t="s">
        <v>33</v>
      </c>
      <c r="E276" s="36" t="n">
        <f aca="false">SUM(K276:P276)</f>
        <v>4</v>
      </c>
      <c r="F276" s="37" t="n">
        <v>109</v>
      </c>
      <c r="G276" s="38" t="n">
        <v>0.23</v>
      </c>
      <c r="H276" s="39" t="n">
        <f aca="false">F276*E276</f>
        <v>436</v>
      </c>
      <c r="I276" s="40" t="n">
        <f aca="false">J276-H276</f>
        <v>100.28</v>
      </c>
      <c r="J276" s="41" t="n">
        <f aca="false">H276*1.23</f>
        <v>536.28</v>
      </c>
      <c r="K276" s="42"/>
      <c r="L276" s="43" t="n">
        <v>4</v>
      </c>
      <c r="M276" s="44"/>
      <c r="N276" s="45"/>
      <c r="O276" s="46"/>
      <c r="P276" s="47"/>
    </row>
    <row r="277" customFormat="false" ht="40.5" hidden="false" customHeight="true" outlineLevel="0" collapsed="false">
      <c r="A277" s="32" t="s">
        <v>566</v>
      </c>
      <c r="B277" s="57" t="s">
        <v>567</v>
      </c>
      <c r="C277" s="58" t="s">
        <v>37</v>
      </c>
      <c r="D277" s="61" t="s">
        <v>33</v>
      </c>
      <c r="E277" s="36" t="n">
        <f aca="false">SUM(K277:P277)</f>
        <v>20</v>
      </c>
      <c r="F277" s="37" t="n">
        <v>3.5</v>
      </c>
      <c r="G277" s="38" t="n">
        <v>0.23</v>
      </c>
      <c r="H277" s="39" t="n">
        <f aca="false">F277*E277</f>
        <v>70</v>
      </c>
      <c r="I277" s="40" t="n">
        <f aca="false">J277-H277</f>
        <v>16.1</v>
      </c>
      <c r="J277" s="41" t="n">
        <f aca="false">H277*1.23</f>
        <v>86.1</v>
      </c>
      <c r="K277" s="42"/>
      <c r="L277" s="43"/>
      <c r="M277" s="44"/>
      <c r="N277" s="45"/>
      <c r="O277" s="46" t="n">
        <v>20</v>
      </c>
      <c r="P277" s="47"/>
    </row>
    <row r="278" s="112" customFormat="true" ht="34.5" hidden="false" customHeight="true" outlineLevel="0" collapsed="false">
      <c r="A278" s="104"/>
      <c r="B278" s="105" t="s">
        <v>568</v>
      </c>
      <c r="C278" s="106"/>
      <c r="D278" s="107"/>
      <c r="E278" s="108"/>
      <c r="F278" s="109"/>
      <c r="G278" s="107"/>
      <c r="H278" s="110" t="n">
        <f aca="false">SUM(H9:H277)</f>
        <v>240749.65</v>
      </c>
      <c r="I278" s="110" t="n">
        <f aca="false">SUM(I9:I277)</f>
        <v>55372.4195</v>
      </c>
      <c r="J278" s="110" t="n">
        <f aca="false">SUM(J9:J277)</f>
        <v>296122.0695</v>
      </c>
      <c r="K278" s="108"/>
      <c r="L278" s="108"/>
      <c r="M278" s="108"/>
      <c r="N278" s="108"/>
      <c r="O278" s="108"/>
      <c r="P278" s="111"/>
    </row>
  </sheetData>
  <mergeCells count="1">
    <mergeCell ref="A6:J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5434B05D-23E8-43F2-BDE5-E7FEA5C9E79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967</TotalTime>
  <Application>LibreOffice/7.6.4.1$Windows_X86_64 LibreOffice_project/e19e193f88cd6c0525a17fb7a176ed8e6a3e2aa1</Application>
  <AppVersion>15.0000</AppVersion>
  <Company>Resort Obrony Narodowej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2023-03-23T06:58:51Z</dcterms:created>
  <dc:creator>Bartniak Anna</dc:creator>
  <dc:description/>
  <dc:language>pl-PL</dc:language>
  <cp:lastModifiedBy/>
  <cp:lastPrinted>2025-03-28T06:17:07Z</cp:lastPrinted>
  <dcterms:modified xsi:type="dcterms:W3CDTF">2025-05-29T23:00:10Z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ClsUserRVM">
    <vt:lpwstr>[]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Eo1k0MdXXuM5DnMagnzpyHZ8of59useG</vt:lpwstr>
  </property>
  <property fmtid="{D5CDD505-2E9C-101B-9397-08002B2CF9AE}" pid="8" name="docIndexRef">
    <vt:lpwstr>d76a054b-ed49-434b-9004-60aa8cf47826</vt:lpwstr>
  </property>
  <property fmtid="{D5CDD505-2E9C-101B-9397-08002B2CF9AE}" pid="9" name="s5636:Creator type=IP">
    <vt:lpwstr>10.71.44.5</vt:lpwstr>
  </property>
  <property fmtid="{D5CDD505-2E9C-101B-9397-08002B2CF9AE}" pid="10" name="s5636:Creator type=author">
    <vt:lpwstr>Bartniak Anna</vt:lpwstr>
  </property>
  <property fmtid="{D5CDD505-2E9C-101B-9397-08002B2CF9AE}" pid="11" name="s5636:Creator type=organization">
    <vt:lpwstr>MILNET-Z</vt:lpwstr>
  </property>
</Properties>
</file>