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d_krysiak_stbu_pl/Documents/Dokumenty/Klienci/MZO/2025/PD, OC/SWZ 2025/05_12_2024/"/>
    </mc:Choice>
  </mc:AlternateContent>
  <xr:revisionPtr revIDLastSave="8" documentId="8_{F602DDE6-78A0-4A39-B2EE-65411D1716B8}" xr6:coauthVersionLast="47" xr6:coauthVersionMax="47" xr10:uidLastSave="{949A1BCC-88CF-4711-9E65-A77592BAFAE3}"/>
  <bookViews>
    <workbookView xWindow="-108" yWindow="-108" windowWidth="23256" windowHeight="11964" xr2:uid="{F8CB27AC-4F6E-4682-8613-27D763C38CE7}"/>
  </bookViews>
  <sheets>
    <sheet name="Zestawienie SU" sheetId="14" r:id="rId1"/>
    <sheet name="Budynki i budowle - PD" sheetId="6" r:id="rId2"/>
    <sheet name="Środki trwałe, wyposaż. - PD " sheetId="9" r:id="rId3"/>
    <sheet name="mienie niskocenne" sheetId="11" state="hidden" r:id="rId4"/>
    <sheet name="Sprzęt eletkroniczny - EEI" sheetId="7" r:id="rId5"/>
    <sheet name="maszyny" sheetId="10" r:id="rId6"/>
  </sheets>
  <definedNames>
    <definedName name="_xlnm._FilterDatabase" localSheetId="1" hidden="1">'Budynki i budowle - PD'!#REF!</definedName>
    <definedName name="_xlnm.Print_Area" localSheetId="1">'Budynki i budowle - PD'!$A$1:$E$3</definedName>
    <definedName name="_xlnm.Print_Area" localSheetId="0">'Zestawienie SU'!$A$1:$E$31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2" i="9" l="1"/>
  <c r="C3" i="9" s="1"/>
  <c r="D19" i="14"/>
  <c r="D20" i="14"/>
  <c r="E20" i="6"/>
  <c r="E23" i="6"/>
  <c r="E44" i="6"/>
  <c r="C17" i="10"/>
  <c r="D6" i="14" l="1"/>
  <c r="D28" i="14"/>
  <c r="D29" i="14" s="1"/>
  <c r="D24" i="14"/>
  <c r="D64" i="7"/>
  <c r="C5" i="7" s="1"/>
  <c r="D39" i="7"/>
  <c r="C4" i="7" s="1"/>
  <c r="C3" i="6" l="1"/>
  <c r="D5" i="14"/>
  <c r="D15" i="14" s="1"/>
  <c r="D89" i="11"/>
  <c r="D5" i="7" l="1"/>
  <c r="W11" i="6"/>
</calcChain>
</file>

<file path=xl/sharedStrings.xml><?xml version="1.0" encoding="utf-8"?>
<sst xmlns="http://schemas.openxmlformats.org/spreadsheetml/2006/main" count="936" uniqueCount="404">
  <si>
    <t>użytkowany</t>
  </si>
  <si>
    <t>Studnia biogazu 8/8 na drugiej kwaterz</t>
  </si>
  <si>
    <t>Studnia biogazu 7/8 na drugiej kwaterz</t>
  </si>
  <si>
    <t>Studnia biogazu 6/8 na drugiej kwaterz</t>
  </si>
  <si>
    <t>Studnia biogazu 5/8 na drugiej kwaterz</t>
  </si>
  <si>
    <t>Studnia biogazu 4/8 na drugiej kwaterz</t>
  </si>
  <si>
    <t>Studnia biogazu 3/8 na drugiej kwaterz</t>
  </si>
  <si>
    <t>Studnia biogazu 2/8 na drugiej kwaterz</t>
  </si>
  <si>
    <t>Studnia biogazu 1/8 na drugiej kwaterz</t>
  </si>
  <si>
    <t>Kompostownia - płyta stabilizatu</t>
  </si>
  <si>
    <t>Wiata nad wagą samochodową pow. 120 m2</t>
  </si>
  <si>
    <t>Studnia biogazu 5/5 - wewnątrz kwatery</t>
  </si>
  <si>
    <t>Studnia biogazu 4/5 - wewnątrz kwatery</t>
  </si>
  <si>
    <t>Studnia biogazu 3/5 - wewnątrz kwatery</t>
  </si>
  <si>
    <t>Studnia biogazu 2/5 - wewnątrz kwatery</t>
  </si>
  <si>
    <t>Studnia biogazu 1/5</t>
  </si>
  <si>
    <t>Składowisko odpadów - nowa kwatera</t>
  </si>
  <si>
    <t>WO</t>
  </si>
  <si>
    <t>WIATA NA ROWERY</t>
  </si>
  <si>
    <t>BCO 1252-601</t>
  </si>
  <si>
    <t>zakaz palenia na terenie całego zakładu</t>
  </si>
  <si>
    <t>magazyn soli i piachu</t>
  </si>
  <si>
    <t>teren oświetlony</t>
  </si>
  <si>
    <t>eternit</t>
  </si>
  <si>
    <t>brak</t>
  </si>
  <si>
    <t>pustak żużlowy</t>
  </si>
  <si>
    <t>Lipiny Stare, Al. Niepodległości 229, 05-200 Wołomin</t>
  </si>
  <si>
    <t>Budynek magazyn soli i piachu</t>
  </si>
  <si>
    <t>BCOI.3.066</t>
  </si>
  <si>
    <t>Budynek kantor stacji paliw</t>
  </si>
  <si>
    <t>ogrzewanie elektryczne, instalacja elektryczna wymieniona po 1995</t>
  </si>
  <si>
    <t>teren ogrodzony, oświetlony, monitorowany</t>
  </si>
  <si>
    <t>gaśnice wewnętrze</t>
  </si>
  <si>
    <t>papa</t>
  </si>
  <si>
    <t>okładzina z tworzywa sztucznego (siding)</t>
  </si>
  <si>
    <t>murowana</t>
  </si>
  <si>
    <t>nie</t>
  </si>
  <si>
    <t>niepalna</t>
  </si>
  <si>
    <t>Portiernia</t>
  </si>
  <si>
    <t>blacha</t>
  </si>
  <si>
    <t xml:space="preserve">Ul. Łukasiewicza 4, 05-200 Wołomin, </t>
  </si>
  <si>
    <t>Stara portniernia</t>
  </si>
  <si>
    <t>IWNB GC02 (PKOB 1252)</t>
  </si>
  <si>
    <t xml:space="preserve">Obiekt posiada formę pozbawionego ścian zadaszenia na planie prostokąta pod którym zlokalizowano 8 szt. Żelbetowych boksów reaktorów biologicznego przetwarzania odpadów. Każdy boks to prostopadłościenna przestrzeń wydzielona ścianami żelbetowymi z 3 stron i przykryta membraną. </t>
  </si>
  <si>
    <t>instalacja elektryczna wymieniona po 1995</t>
  </si>
  <si>
    <t>blacha trapezowa</t>
  </si>
  <si>
    <t>Wiata do biosuszenia z ośmioma boksami reaktorów</t>
  </si>
  <si>
    <t>IWNB DK02 (PKOB 12201)</t>
  </si>
  <si>
    <t>ogrzewanie kotłownia, piec na olej opałowy, woda miejska, instalacja elektryczna wymieniona po 1995</t>
  </si>
  <si>
    <t>Budynek socjalno-biurowy</t>
  </si>
  <si>
    <t>BCOI.1.003</t>
  </si>
  <si>
    <t>w budynku znajduje się szatnia, biuro Kierownika i archiwum</t>
  </si>
  <si>
    <t>stalowa</t>
  </si>
  <si>
    <t>styropian</t>
  </si>
  <si>
    <t>przełom lat 70/80</t>
  </si>
  <si>
    <t>Budynek szatni</t>
  </si>
  <si>
    <t>Remon kapitalny w 2012 r. generalna przebudowa wnętrza budynku (ściany działowe z płyty karton-gips, instalacje wewnętrze)</t>
  </si>
  <si>
    <t>stropodach przykryty blachą trapezową</t>
  </si>
  <si>
    <t>1974 / po gruntownej przebudowie w 2011</t>
  </si>
  <si>
    <t>Ul. Łukasiewicza 4, 05-200 Wołomin</t>
  </si>
  <si>
    <t>Budynek administracyjno biurowy socjalny</t>
  </si>
  <si>
    <t>BCOI.3.085</t>
  </si>
  <si>
    <t>magazynowane są pojemniki z tworzya sztucznego</t>
  </si>
  <si>
    <t>stropodach przykryty papą</t>
  </si>
  <si>
    <t>Magazyn pojemników</t>
  </si>
  <si>
    <t>BCOI.3.086</t>
  </si>
  <si>
    <t xml:space="preserve">Budynek murowany kryty blachą, częściowo ażurowy (dostawiona wiata – której boki stanowi siatka ogrodzeniowa). </t>
  </si>
  <si>
    <t>W budynku znajduje się ok. 6 beczek o pojemności 200l z samochodowymi płynami eksploatacyjnymi. W części wiaty – składowanych jest ok. 20 pustych pojemników – beczek metalowych po samochodowych płynach eksploatacyjnych.</t>
  </si>
  <si>
    <t>agregat gaśniczy, gaśnice wewnętrze</t>
  </si>
  <si>
    <t>Ul. Łukasiewicza 4, 05-200 Wołomin,</t>
  </si>
  <si>
    <t>Magazyn olejów</t>
  </si>
  <si>
    <t>żelbetowa</t>
  </si>
  <si>
    <t>Magazyn surowców wtórnych (folia)</t>
  </si>
  <si>
    <t>BCO 1251-103</t>
  </si>
  <si>
    <t>Magazynowane są tam odpady do dalszego przetworzenia lub przekazania PSZOK.</t>
  </si>
  <si>
    <t>lata 90</t>
  </si>
  <si>
    <t>Magazyn surowców wtórnych (PSZOK)</t>
  </si>
  <si>
    <t>BUDYNEK MAGAZ,STOL/RPGM</t>
  </si>
  <si>
    <t>ogrzewanie elektryczne, woda miejska, instalacja elektryczna wymieniona po 1995</t>
  </si>
  <si>
    <t>murowana pokryta blachą</t>
  </si>
  <si>
    <t>Budynek wagi</t>
  </si>
  <si>
    <t>BCOI.3.099</t>
  </si>
  <si>
    <t>ogrzewanie elektryczne (promienniki, maty grzewcze), woda miejska, instalacja elektryczna wymieniona po 1995</t>
  </si>
  <si>
    <t>hydranty zewnętrzne 2 szt, instalacja odgromowa, gaśnice</t>
  </si>
  <si>
    <t>stalowa z licznymi świtlikami</t>
  </si>
  <si>
    <t>blacha stalowa</t>
  </si>
  <si>
    <t>Sortownia odpadów</t>
  </si>
  <si>
    <t>BCOI.1.033</t>
  </si>
  <si>
    <t>Budynek stołówki</t>
  </si>
  <si>
    <t>IWNB GK02 (PKOB 1251)</t>
  </si>
  <si>
    <t>W warsztacie znajdują się butle z gazami technicznymi (acetylen oraz tlen) służące do spawania. W kotłowni mieści się zbiornik na olej opałowy o pojemności 4000 litrów. W budynku znajduje się również pomieszczenie (szatnia) wynajmowane przez Miejski Zakład Dróg i Zieleni.</t>
  </si>
  <si>
    <t>żelbetowa oraz stalowa</t>
  </si>
  <si>
    <t>murowana i prefabrykowana</t>
  </si>
  <si>
    <t>Warsztat z kotłownią, Budynek gumiarni i stolarni</t>
  </si>
  <si>
    <t>1, 2, 3</t>
  </si>
  <si>
    <t>podstawa wyceny</t>
  </si>
  <si>
    <t>cena jednostkowa</t>
  </si>
  <si>
    <t>DODATKOWE INFORMACJE</t>
  </si>
  <si>
    <t>PRODUKCJA</t>
  </si>
  <si>
    <t xml:space="preserve">MAGAZYNOWANIE </t>
  </si>
  <si>
    <t xml:space="preserve">MEDIA </t>
  </si>
  <si>
    <t xml:space="preserve">ZABEZPIECZENIE P. WŁAMANIOWE </t>
  </si>
  <si>
    <t xml:space="preserve">ZABEZPIECZENIE P.POŻAROWE </t>
  </si>
  <si>
    <t>IZOLACJA DACHU</t>
  </si>
  <si>
    <t>POKRYCIE DACHU</t>
  </si>
  <si>
    <t xml:space="preserve">KONSTRUKCJA DACHU </t>
  </si>
  <si>
    <t xml:space="preserve">IZOLACJA </t>
  </si>
  <si>
    <t xml:space="preserve">KONSTRUKCJA ŚCIAN </t>
  </si>
  <si>
    <t>CZY KONSTRUKCJA ZAWIERA ELEMENTY DREWNIANE</t>
  </si>
  <si>
    <t xml:space="preserve">RODZAJ KONSTRUKCJI </t>
  </si>
  <si>
    <t>LICZBA KONDYGNACJI</t>
  </si>
  <si>
    <t>ROK BUDOWY</t>
  </si>
  <si>
    <t>POW. UŻYTKOWA w m2</t>
  </si>
  <si>
    <t>Rodzaj wartości:
KB - księgowa brutto
WO - odtworzeniowa</t>
  </si>
  <si>
    <t>Wartość</t>
  </si>
  <si>
    <t>LOKAL/BUDOWLA/BUDYNEK</t>
  </si>
  <si>
    <t>Adres, położenie</t>
  </si>
  <si>
    <t xml:space="preserve">WYKAZ BUDYNKÓW I BUDOWLI WCHODZĄCYCH </t>
  </si>
  <si>
    <t>LP</t>
  </si>
  <si>
    <t>Budynki i budowle</t>
  </si>
  <si>
    <t>Suma ubezpieczenia</t>
  </si>
  <si>
    <t xml:space="preserve">Zestawienie zbiorcze sum ubezpieczenia </t>
  </si>
  <si>
    <t>Załącznik nr 1 - budynki i budowle</t>
  </si>
  <si>
    <t>669-014</t>
  </si>
  <si>
    <t>elektroniczna altana śmietnikowa</t>
  </si>
  <si>
    <t>487 491-1-21</t>
  </si>
  <si>
    <t>Zestaw komputerowy DELL Vostro 3681</t>
  </si>
  <si>
    <t>487 491-1-20</t>
  </si>
  <si>
    <t>487 491-1-19</t>
  </si>
  <si>
    <t>Zestaw komputerowy (monitor+stacja - stacjonarny)</t>
  </si>
  <si>
    <t>487 491-1-18</t>
  </si>
  <si>
    <t>Drukarka TT Printer Z411,203 DPI, USB, ethernet, etyk</t>
  </si>
  <si>
    <t>Drukarka  TT Printer Z411, 203 DPI, USB, ethernet</t>
  </si>
  <si>
    <t>KB</t>
  </si>
  <si>
    <t>487 491-1-17</t>
  </si>
  <si>
    <t xml:space="preserve">Serwer plików QNA_TS453A4G rok budowy </t>
  </si>
  <si>
    <t>System telewizji przemysłowej Stare Lipiny</t>
  </si>
  <si>
    <t>Wizyjny system telewizji przemysłowej</t>
  </si>
  <si>
    <t>System sterowania procesem biosuszenia</t>
  </si>
  <si>
    <t>Serwer wraz z oprogramowaniem</t>
  </si>
  <si>
    <t>sprzęt stacjonarny</t>
  </si>
  <si>
    <t>KB / WWO</t>
  </si>
  <si>
    <t>Rok produkcji</t>
  </si>
  <si>
    <t>Wartość
do ubezpieczenia</t>
  </si>
  <si>
    <t xml:space="preserve">Numer </t>
  </si>
  <si>
    <t>Nazwa środka trwałego</t>
  </si>
  <si>
    <t>l.p.</t>
  </si>
  <si>
    <t>Razem</t>
  </si>
  <si>
    <t>629 629-081</t>
  </si>
  <si>
    <t>Samsung Galaxy M12 Black</t>
  </si>
  <si>
    <t>629 629-080</t>
  </si>
  <si>
    <t>629 629-079</t>
  </si>
  <si>
    <t>Samsung Galaxy  S21</t>
  </si>
  <si>
    <t>Tablet T 505 A7 - szt 5</t>
  </si>
  <si>
    <t>487 491-024</t>
  </si>
  <si>
    <t>Laptop Dell Vostro 3580</t>
  </si>
  <si>
    <t>487 491-023</t>
  </si>
  <si>
    <t>623-032</t>
  </si>
  <si>
    <t>Zestaw do monitoringu pojazdów GPS+4 kamery wizyjne</t>
  </si>
  <si>
    <t>623-031</t>
  </si>
  <si>
    <t>Zestaw do monitoringu pojazdów GPS+2 kamery wizyjne</t>
  </si>
  <si>
    <t>623-030</t>
  </si>
  <si>
    <t>623-029</t>
  </si>
  <si>
    <t>623-028</t>
  </si>
  <si>
    <t>623-027</t>
  </si>
  <si>
    <t>623-026</t>
  </si>
  <si>
    <t>623-025</t>
  </si>
  <si>
    <t>623-024</t>
  </si>
  <si>
    <t>623-023</t>
  </si>
  <si>
    <t>623-022</t>
  </si>
  <si>
    <t>623-021</t>
  </si>
  <si>
    <t>623-020</t>
  </si>
  <si>
    <t>623-019</t>
  </si>
  <si>
    <t>623-018</t>
  </si>
  <si>
    <t>623-017</t>
  </si>
  <si>
    <t>623-016</t>
  </si>
  <si>
    <t>623-015</t>
  </si>
  <si>
    <t>623-014</t>
  </si>
  <si>
    <t>623-013</t>
  </si>
  <si>
    <t>Tablet Archos Sense 101x – 18 sztuk</t>
  </si>
  <si>
    <t>Laptop Alctl Link Zone cz+ Huawei Mast</t>
  </si>
  <si>
    <t>sprzęt przenośny</t>
  </si>
  <si>
    <t xml:space="preserve">Określenie wartości </t>
  </si>
  <si>
    <t>Załącznik nr 3 - Wykaz sprzętu elektronicznego stacjonanrego i przenośnego</t>
  </si>
  <si>
    <t>Walec  CC142 Dynapac nr fabryczny '00000000060210660</t>
  </si>
  <si>
    <t>Koparko-ładowarka CAT 442 D nr fabryczny CAT0442DABRG00701</t>
  </si>
  <si>
    <t>Zamiatarka Schmidt Swingo 100 nr fabryczny WSVS2K5M160003101</t>
  </si>
  <si>
    <t>748-001</t>
  </si>
  <si>
    <t>Przyczepa skorupowa T627/4 Cynkomet (niezarejestrowana) nr PK 4200023 rok budowy 2020</t>
  </si>
  <si>
    <t>odgazowanie poziome na składowisku w Starych Lipinach</t>
  </si>
  <si>
    <t>Piaskarka samochodowa model OZ-PT6, nr seryjny 21998</t>
  </si>
  <si>
    <t>ŁADOWARKA Ł-34 056</t>
  </si>
  <si>
    <t>669 LF001</t>
  </si>
  <si>
    <t>Mobilny przesiewacz bębnowy (sito) Dop</t>
  </si>
  <si>
    <t>593 LF002</t>
  </si>
  <si>
    <t>Rozpylacz turbina EmiControls V12so</t>
  </si>
  <si>
    <t>593 LF001</t>
  </si>
  <si>
    <t>580 LF003</t>
  </si>
  <si>
    <t>ładowarka kołowa Waryński Liugong 856I</t>
  </si>
  <si>
    <t>580 LF001</t>
  </si>
  <si>
    <t>Ładowarka teleskopowa w leasingu finan</t>
  </si>
  <si>
    <t>WÓZEK WIDŁOWY Toyota</t>
  </si>
  <si>
    <t>Wózek widłowy Toyta</t>
  </si>
  <si>
    <t>Posypywarka STRATOS B06K-12</t>
  </si>
  <si>
    <t>Pług odśnieżny TM2M marki Dobrowolski</t>
  </si>
  <si>
    <t>Piaskarko-solarka Schmidt r.prod.2008</t>
  </si>
  <si>
    <t>Pług odśnieżny typu Dobrowolski TM2-27</t>
  </si>
  <si>
    <t>Posypywarko-solarka Dobrowolski A3M4HZ</t>
  </si>
  <si>
    <t>211 003/N</t>
  </si>
  <si>
    <t>NOWA     SIEĆ CIEPLNA</t>
  </si>
  <si>
    <t>Membrana półprzepuszczalna 8/8</t>
  </si>
  <si>
    <t>Membrana półprzepuszczalna 7/8</t>
  </si>
  <si>
    <t>Membrana półprzepuszczalna 6/8</t>
  </si>
  <si>
    <t>Membrana półprzepuszczalna 5/8</t>
  </si>
  <si>
    <t>Membrana półprzepuszczalna 4/8</t>
  </si>
  <si>
    <t>Membrana półprzepuszczalna 3/8</t>
  </si>
  <si>
    <t>Membrana półprzepuszczalna 2/8</t>
  </si>
  <si>
    <t>Membrana półprzepuszczalna 1/8</t>
  </si>
  <si>
    <t>Kontener (barak) - stróżówka</t>
  </si>
  <si>
    <t>Kontener (barak) - sterownia</t>
  </si>
  <si>
    <t>POJEMNIKI KOLIBA -WYPOS.SEGREGOWNI</t>
  </si>
  <si>
    <t>kontener mobilny PSZOK</t>
  </si>
  <si>
    <t>Waga samochodowa R420_RBZ18_1875 przy</t>
  </si>
  <si>
    <t>Waga samochodowa na składowisku odpadó</t>
  </si>
  <si>
    <t>Przenośnik taśmowy zakrężny PTZ B=1000 L= 7000</t>
  </si>
  <si>
    <t>ZBIORNIK MAGAZYNOWY OLEJU NAPĘDOWEGO</t>
  </si>
  <si>
    <t>Rozpylacz turbina do rozpylania EmiCon</t>
  </si>
  <si>
    <t>Kosiarka do poboczy Kellfri-35- WKL 140</t>
  </si>
  <si>
    <t>KOMPAKTOR UŻYWANY  004</t>
  </si>
  <si>
    <t>kompaktor Hanomag TYP CD-66 r. prod. 1</t>
  </si>
  <si>
    <t>SPYCHARKA GĄSIENICOWA TD-15C   018</t>
  </si>
  <si>
    <t>KOPARKO-ŁADOWARKA JCB 3CX   011</t>
  </si>
  <si>
    <t>URZĄDZENIE DO ZAMGŁAWIANIA</t>
  </si>
  <si>
    <t>LINIA SORTOWNICZA Z KRUSZAKKĄ</t>
  </si>
  <si>
    <t>BELOWNICA KANAŁOWA</t>
  </si>
  <si>
    <t>BELOWNICA STACJONARNA KPHS1900</t>
  </si>
  <si>
    <t>POZIOMA PRASA BELUJĄCA</t>
  </si>
  <si>
    <t>SERWER HPML 350R05</t>
  </si>
  <si>
    <t>SZAFA SERWEROWA 42 U</t>
  </si>
  <si>
    <t>Przesiewacz Antares 7400 Demo r. prod. 2011, remont kapitalny 2020</t>
  </si>
  <si>
    <t>Rozdrabniacz wolnoobrotowy DW 3060</t>
  </si>
  <si>
    <t>KOCIOL CO OLEJOWY</t>
  </si>
  <si>
    <t>Przepływomierz Siemens MAG 5100 W w pr</t>
  </si>
  <si>
    <t>Dmuchawa w procesie biosuszenia ZZo Lipiny Stare</t>
  </si>
  <si>
    <t>grupa KŚT</t>
  </si>
  <si>
    <t>Załącznik nr 2 - środki trwałe wyposażenie</t>
  </si>
  <si>
    <t>RAZEM:</t>
  </si>
  <si>
    <t>Wielofunkcyjny pojazd komunalny EGHOLM C nr fabryczny UHM2260G020A04252</t>
  </si>
  <si>
    <t>przerzucarka do kompostu typ TRACTURN 3.7, nr fabryczny CS-TT-1015/2019</t>
  </si>
  <si>
    <t>walec Dynapac Typ CA1500D nr fabryczny 0000160JLA030733</t>
  </si>
  <si>
    <t>Równiarka HBM Typ BG110 Ta-5-Ep nr fabryczny 530040</t>
  </si>
  <si>
    <t>zamiatarka Multigo 150 z modułem zamiatającym</t>
  </si>
  <si>
    <t>kompaktor Bomag BC 773 RB-5</t>
  </si>
  <si>
    <t>Ładowarka Komatsu WA380-6</t>
  </si>
  <si>
    <t>Zamiatarka elewatorowa WASA 300</t>
  </si>
  <si>
    <t>ładowarka (maszyna do robót ziemnych)</t>
  </si>
  <si>
    <t>Rodzaj wartości</t>
  </si>
  <si>
    <t>KB (z umowy leasingu)</t>
  </si>
  <si>
    <t>Środki trwałe, wyposażenie</t>
  </si>
  <si>
    <t>Sprzęt przenośny</t>
  </si>
  <si>
    <t>Sprzęt stacjonarny</t>
  </si>
  <si>
    <t xml:space="preserve">Lipiny Stare, Al. Niepodległości 229, </t>
  </si>
  <si>
    <t>Przyłącze wodociągowe do hydrantu przy</t>
  </si>
  <si>
    <t>SIEĆ CIEPLNA</t>
  </si>
  <si>
    <t>SIEC KANALIZACYJNA DESZCZOWA</t>
  </si>
  <si>
    <t>PRZYŁACZE WODOCIĄDOWE BUDYNEK WAGI</t>
  </si>
  <si>
    <t>separator na sieci kanalizacyjnej 211-</t>
  </si>
  <si>
    <t>Sieć kanalizacji deszczowej wraz z sep</t>
  </si>
  <si>
    <t>STACJA PALIW ZADASZONA</t>
  </si>
  <si>
    <t>MYJNIA BETONOWA</t>
  </si>
  <si>
    <t>Maszt</t>
  </si>
  <si>
    <t>Nawierzchnia (plac) z kostki brukowej</t>
  </si>
  <si>
    <t>Ogrodzenie placu przy ul. Łukasiewicza</t>
  </si>
  <si>
    <t>Ogrodzenie pomiędzy budynkiem magazynu</t>
  </si>
  <si>
    <t>nawierzchnia z płyt drogowych przed bu</t>
  </si>
  <si>
    <t>Nawierzchnia z płyt betonowych- parking maszyn</t>
  </si>
  <si>
    <t>Mur oporowy z bloczków betonowych na placu sortowni</t>
  </si>
  <si>
    <t>Rurociąg gazowy na starej kwaterze składowiska</t>
  </si>
  <si>
    <t>Rurociąg 777 mb</t>
  </si>
  <si>
    <t>SIEC WODOCIAGOWA</t>
  </si>
  <si>
    <t>SIEC ELEKTRYCZNA N/N</t>
  </si>
  <si>
    <t>PRZYLACZE WODOCIAGOWE</t>
  </si>
  <si>
    <t>Przepompownia wód odciekowych</t>
  </si>
  <si>
    <t>Zbiornik ppoż. otoczony barierką</t>
  </si>
  <si>
    <t>Zbiornik na ścieki technologiczne z kompostowni</t>
  </si>
  <si>
    <t>Zbiornik na odcieki ze składowiska odp</t>
  </si>
  <si>
    <t>Zbiornik na odcieki z rowu opaskowego</t>
  </si>
  <si>
    <t>Sieć kanalizacji technologicznej ZZO L</t>
  </si>
  <si>
    <t>Sieć wodociągowa wraz z hydrantami ZZO</t>
  </si>
  <si>
    <t>Sieć energetyczna ZZO Lipiny Stare</t>
  </si>
  <si>
    <t>Sieć teletechniczna ZZO Lipiny Stare</t>
  </si>
  <si>
    <t>Sieć wodociągowa w drodze na składowis</t>
  </si>
  <si>
    <t>Sieć telekomunikacyjna światłowodowa Lipiny Stare</t>
  </si>
  <si>
    <t>ZBIORNIK PALIWA</t>
  </si>
  <si>
    <t>Ogrodzenie ZZO Lipiny Stare</t>
  </si>
  <si>
    <t>Plac manewrowy przy wiacie stalowej ZZ</t>
  </si>
  <si>
    <t>Piezometr LS 17A do głębokości 4m p.p.</t>
  </si>
  <si>
    <t>Piezometr LS 14 do głębokości 8m p.p.t</t>
  </si>
  <si>
    <t>Piezometr LS 15B do głębokości 8m p.p.</t>
  </si>
  <si>
    <t>Pochodnia biogazowa o wydajn. 80m3/h</t>
  </si>
  <si>
    <t>Studnia biogazu 1/5 nr 5 fi 160 mm 7,5</t>
  </si>
  <si>
    <t>Studnia biogazu 2/5 nr 9 fi 160 mm, 9,</t>
  </si>
  <si>
    <t>Studnia biogazu 3/5 fi 160 mm, 12 m</t>
  </si>
  <si>
    <t>Studnia biogazu 4/5 nr 12 fi 160 mm, 1</t>
  </si>
  <si>
    <t>Studnia biogazu 5/5 nr 14 fi 160mm, 15</t>
  </si>
  <si>
    <t>Nawierzchnia z płyt betonowych- utwardzanie placu</t>
  </si>
  <si>
    <t>Nawierzchnia z płyt betonowych przed magazynem soli i piachu</t>
  </si>
  <si>
    <t>Mur oporowy z bloczków betonowych przed magazynem soli i piachu</t>
  </si>
  <si>
    <t>Agregat 3,3KW 230V</t>
  </si>
  <si>
    <t>TOKARKA</t>
  </si>
  <si>
    <t>Kompresor BK 114-200-4T</t>
  </si>
  <si>
    <t>APARAT SPRĘŻARKOWY warsztat</t>
  </si>
  <si>
    <t>Urządzenie do magazynowania i dystrybu</t>
  </si>
  <si>
    <t>POMPA GRUNDFOS</t>
  </si>
  <si>
    <t>ZESTAW KOMPUTEROWY  WAGA-SEGREG.</t>
  </si>
  <si>
    <t>OPROGRAMOWANIE, ZASILACZ DO SERWERA, M</t>
  </si>
  <si>
    <t>DRUKARKA OKI / DZIAŁ KADR B6200</t>
  </si>
  <si>
    <t>Urządz. wielofunk. OKI MB471 sekretari</t>
  </si>
  <si>
    <t> Laptop Ultrabook 14” Asus B400A </t>
  </si>
  <si>
    <t>BELOWNICA</t>
  </si>
  <si>
    <t>O</t>
  </si>
  <si>
    <t>PRASA UTYLIZACYJNA</t>
  </si>
  <si>
    <t>Zamgławiacz termiczny IGEBA TF-35 EVO</t>
  </si>
  <si>
    <t>Urządzenie do zamgławiania (opryskiwac</t>
  </si>
  <si>
    <t>CENTRALA SILICAN CCT1668.L</t>
  </si>
  <si>
    <t>PROSTOWNIK</t>
  </si>
  <si>
    <t>Klimatyzator GREE typ GWH18KG</t>
  </si>
  <si>
    <t>Projektor NEC M311X+tuner, antena, wzm</t>
  </si>
  <si>
    <t>Szafa do suszenia i przewietrzania odz</t>
  </si>
  <si>
    <t>Urządzenie wysokociśnieniowe myjka Kar</t>
  </si>
  <si>
    <t>Ekspres do kawy Saeco SM7683/00 XELSIS</t>
  </si>
  <si>
    <t>Kontener KP-10 odkryty</t>
  </si>
  <si>
    <t>Kontener hakowy KP 34 wym. 6500*2300*2</t>
  </si>
  <si>
    <t>Kontener hakowy KP 22 wym. 6500*2300*1</t>
  </si>
  <si>
    <t>kontener typ KP-7 otwarty</t>
  </si>
  <si>
    <t>kontener typ KP-7 szczelny</t>
  </si>
  <si>
    <t>kontener typ KP-7 zamknięty</t>
  </si>
  <si>
    <t>kontener typu KP-5,5 otwarty</t>
  </si>
  <si>
    <t>Kontener KP-33</t>
  </si>
  <si>
    <t>kontener typu KP-22</t>
  </si>
  <si>
    <t>kontener KP-10</t>
  </si>
  <si>
    <t>kontener na odpady lekkie</t>
  </si>
  <si>
    <t>kontener typu KP-3,5</t>
  </si>
  <si>
    <t>WAGA Z SZALKI 100/80</t>
  </si>
  <si>
    <t>KOPIARKA - Xero - Ksero Kyocera KM 203</t>
  </si>
  <si>
    <t>Namiot Pająk 5x5m + oświetlenie</t>
  </si>
  <si>
    <t>zestaw mebli kuchennych</t>
  </si>
  <si>
    <t>Pług do sniegu V-250</t>
  </si>
  <si>
    <t>Kosiarka spalinowa OLEO-MAG GV 48 TK ALLR4</t>
  </si>
  <si>
    <t>Odśnieżarka spalinowa  TOROPOWER MAX 724 OE</t>
  </si>
  <si>
    <t>Macierz NAS - Serwe NAS (wirtualizator systemów - staacja wirualizacyjna) Lokalizacja Serwerownia</t>
  </si>
  <si>
    <t>Urządzenie sieciowe UTM - zapora sieciowa (bezpeiczenstwo systemu) Loklaizacja serwerownia</t>
  </si>
  <si>
    <t>Przełącznik sieciowy (switch LAN)  Loklaizacja serwerownia</t>
  </si>
  <si>
    <t>Komputer typu notebook 17,3”  HP Inc. HP OMEN 17-ck1000nw</t>
  </si>
  <si>
    <t>10 szt. Czytnik kodów kreskowych DS3678-SR0F003VZWW</t>
  </si>
  <si>
    <t>Urządzenia UPS -  Lokalizacja serwerownia</t>
  </si>
  <si>
    <t>3 Komputery stacjonarne  HP 290 SFF G9</t>
  </si>
  <si>
    <t>Europejski Fundusz Leasingowy 
Ul. Legnicka 48 bud. C-D, 54-202 Wrocław 
REGON: 930986308, NIP: 8970012657</t>
  </si>
  <si>
    <r>
      <t>Lipiny Stare, Al. Niepodległości 253, 05-200 Wołomin</t>
    </r>
    <r>
      <rPr>
        <b/>
        <sz val="11"/>
        <rFont val="Arial Nova"/>
        <family val="2"/>
      </rPr>
      <t xml:space="preserve"> </t>
    </r>
    <r>
      <rPr>
        <sz val="11"/>
        <rFont val="Arial Nova"/>
        <family val="2"/>
      </rPr>
      <t>(składowisko)</t>
    </r>
  </si>
  <si>
    <t>Remonter drogowy PATCHER / STRASSMAYR STP 1008 JOY</t>
  </si>
  <si>
    <t>TABELA NR 1</t>
  </si>
  <si>
    <t>Lp.</t>
  </si>
  <si>
    <t>Przedmiot ubezpieczenia</t>
  </si>
  <si>
    <t>System ubezpieczenia</t>
  </si>
  <si>
    <t>Sposób określenia wartości</t>
  </si>
  <si>
    <t>BUDYNKI / LOKALE 
WŁASNE</t>
  </si>
  <si>
    <t>Sumy stałe</t>
  </si>
  <si>
    <t>Ubezpieczenie sprzętu elektronicznego</t>
  </si>
  <si>
    <t>Sprzęt elektroniczny stacjonarny</t>
  </si>
  <si>
    <t>sumy stałe</t>
  </si>
  <si>
    <t>Sprzęt elektroniczny przenośny</t>
  </si>
  <si>
    <t>Zwiększone koszty działalności</t>
  </si>
  <si>
    <t>1.</t>
  </si>
  <si>
    <t>Wyposażenie (kontenery, pojemniki na odpady) nie będące środkami obrotowymi</t>
  </si>
  <si>
    <t>Mienie niskocenne (w tym mienie poza ewidencją)</t>
  </si>
  <si>
    <t>Mienie osób trzecich (w tym w leasingu)</t>
  </si>
  <si>
    <t>Nakłady inwestycyjne;</t>
  </si>
  <si>
    <t>Środki obrotowe</t>
  </si>
  <si>
    <t>Mienie pracownicze;</t>
  </si>
  <si>
    <t xml:space="preserve">Gotówka </t>
  </si>
  <si>
    <t xml:space="preserve">Pierwsze ryzyko </t>
  </si>
  <si>
    <t xml:space="preserve">SZYBY I PRZEDMIOTY SZKLANE </t>
  </si>
  <si>
    <t>Wyposażenie, środki trwałe, niskocenne</t>
  </si>
  <si>
    <t>Wartość wytworzenia, zakupu</t>
  </si>
  <si>
    <t>KB/WO</t>
  </si>
  <si>
    <t>Koszty odtworzenia danych</t>
  </si>
  <si>
    <t>Oprogramowanie</t>
  </si>
  <si>
    <t>30 000,00 zł</t>
  </si>
  <si>
    <t>10 000,00 zł</t>
  </si>
  <si>
    <t>200 000,00 zł</t>
  </si>
  <si>
    <t>WR</t>
  </si>
  <si>
    <t>WN</t>
  </si>
  <si>
    <t>Ubezpieczenie maszyn budowlanych</t>
  </si>
  <si>
    <t>Zał. nr 1 do mienia – Zakres ubezpieczenia,  wykaz sum ubezpieczenia, limitów, franszyz</t>
  </si>
  <si>
    <t xml:space="preserve">Pług odśnieżny model OZ-WM32, nr seryjny 202511 (zamontowany na pojeździe w okresie </t>
  </si>
  <si>
    <t xml:space="preserve">Belownica Bollegraaf HBC 60 </t>
  </si>
  <si>
    <t xml:space="preserve">Turbina antyodorowa </t>
  </si>
  <si>
    <t>Turbina antyodorowa</t>
  </si>
  <si>
    <t>Namiot halowy</t>
  </si>
  <si>
    <t>Składowisko odpadów</t>
  </si>
  <si>
    <t>Ubezpieczenie mienia od ryzyk nienazwanych</t>
  </si>
  <si>
    <t>Maszyny, maszyn i urządzeń budowlanych i innych</t>
  </si>
  <si>
    <t>Załącznik nr 4 - Ubezpieczenie maszyn, maszyn i urządzeń budowlanych i innych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</si>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</sst>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_ * #,##0.00_)\ &quot;zł&quot;_ ;_ * \(#,##0.00\)\ &quot;zł&quot;_ ;_ * &quot;-&quot;??_)\ &quot;zł&quot;_ ;_ @_ "/>
    <numFmt numFmtId="166" formatCode="_-* #,##0.00\ [$zł-415]_-;\-* #,##0.00\ [$zł-415]_-;_-* &quot;-&quot;??\ [$zł-415]_-;_-@_-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ova"/>
      <family val="2"/>
    </font>
    <font>
      <sz val="10"/>
      <color theme="1"/>
      <name val="Arial Nova"/>
      <family val="2"/>
    </font>
    <font>
      <sz val="11"/>
      <name val="Arial Nova"/>
      <family val="2"/>
    </font>
    <font>
      <sz val="10"/>
      <name val="Arial Nova"/>
      <family val="2"/>
    </font>
    <font>
      <b/>
      <sz val="11"/>
      <color theme="0"/>
      <name val="Arial Nova"/>
      <family val="2"/>
    </font>
    <font>
      <b/>
      <sz val="11"/>
      <color theme="1"/>
      <name val="Arial Nova"/>
      <family val="2"/>
    </font>
    <font>
      <strike/>
      <sz val="10"/>
      <name val="Arial Nova"/>
      <family val="2"/>
    </font>
    <font>
      <sz val="10"/>
      <color theme="0"/>
      <name val="Arial Nova"/>
      <family val="2"/>
    </font>
    <font>
      <sz val="10"/>
      <color rgb="FFFF0000"/>
      <name val="Arial Nova"/>
      <family val="2"/>
    </font>
    <font>
      <sz val="11"/>
      <color theme="1"/>
      <name val="Arial Nova"/>
      <family val="2"/>
      <charset val="238"/>
    </font>
    <font>
      <b/>
      <sz val="11"/>
      <color theme="0"/>
      <name val="Arial Nova"/>
      <family val="2"/>
      <charset val="238"/>
    </font>
    <font>
      <b/>
      <sz val="11"/>
      <color theme="1"/>
      <name val="Arial Nova"/>
      <family val="2"/>
      <charset val="238"/>
    </font>
    <font>
      <b/>
      <sz val="10"/>
      <color theme="1"/>
      <name val="Arial Nova"/>
      <family val="2"/>
    </font>
    <font>
      <sz val="11"/>
      <name val="Lato Light"/>
      <family val="2"/>
    </font>
    <font>
      <sz val="10"/>
      <name val="Arial Nova"/>
      <family val="2"/>
      <charset val="238"/>
    </font>
    <font>
      <sz val="11"/>
      <color theme="1"/>
      <name val="Lato Light"/>
      <family val="2"/>
    </font>
    <font>
      <sz val="10"/>
      <name val="Lato Light"/>
      <family val="2"/>
    </font>
    <font>
      <b/>
      <sz val="11"/>
      <name val="Arial Nova"/>
      <family val="2"/>
    </font>
    <font>
      <b/>
      <sz val="10"/>
      <color theme="0"/>
      <name val="Arial Nova"/>
      <family val="2"/>
    </font>
    <font>
      <sz val="11"/>
      <color theme="0"/>
      <name val="Arial Nova"/>
      <family val="2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0"/>
      <name val="Arial Nov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164" fontId="9" fillId="5" borderId="1" xfId="1" applyNumberFormat="1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/>
    </xf>
    <xf numFmtId="165" fontId="5" fillId="0" borderId="1" xfId="1" applyFont="1" applyBorder="1" applyAlignment="1">
      <alignment vertical="center"/>
    </xf>
    <xf numFmtId="165" fontId="9" fillId="5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64" fontId="5" fillId="6" borderId="2" xfId="0" applyNumberFormat="1" applyFont="1" applyFill="1" applyBorder="1" applyAlignment="1">
      <alignment vertical="center"/>
    </xf>
    <xf numFmtId="164" fontId="9" fillId="5" borderId="1" xfId="1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5" fontId="15" fillId="0" borderId="1" xfId="1" applyFont="1" applyBorder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165" fontId="16" fillId="0" borderId="1" xfId="1" applyFont="1" applyBorder="1" applyAlignment="1">
      <alignment vertical="center"/>
    </xf>
    <xf numFmtId="0" fontId="17" fillId="0" borderId="1" xfId="0" applyFont="1" applyBorder="1" applyAlignment="1">
      <alignment horizontal="right" vertical="top" wrapText="1"/>
    </xf>
    <xf numFmtId="0" fontId="15" fillId="0" borderId="1" xfId="0" applyFont="1" applyBorder="1"/>
    <xf numFmtId="0" fontId="18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left"/>
    </xf>
    <xf numFmtId="165" fontId="15" fillId="0" borderId="1" xfId="1" applyFont="1" applyBorder="1" applyAlignment="1">
      <alignment horizontal="right"/>
    </xf>
    <xf numFmtId="0" fontId="1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165" fontId="0" fillId="0" borderId="0" xfId="0" applyNumberFormat="1"/>
    <xf numFmtId="0" fontId="13" fillId="0" borderId="1" xfId="0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0" fontId="20" fillId="5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1" applyFont="1" applyBorder="1" applyAlignment="1">
      <alignment horizontal="center"/>
    </xf>
    <xf numFmtId="0" fontId="12" fillId="5" borderId="7" xfId="0" applyFont="1" applyFill="1" applyBorder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0" fontId="23" fillId="3" borderId="0" xfId="0" applyFont="1" applyFill="1" applyAlignment="1">
      <alignment horizontal="left" vertical="center"/>
    </xf>
    <xf numFmtId="164" fontId="23" fillId="3" borderId="0" xfId="0" applyNumberFormat="1" applyFont="1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22" fillId="3" borderId="0" xfId="0" applyFont="1" applyFill="1" applyAlignment="1">
      <alignment horizontal="left" vertical="center"/>
    </xf>
    <xf numFmtId="0" fontId="22" fillId="3" borderId="0" xfId="0" applyFont="1" applyFill="1" applyAlignment="1">
      <alignment horizontal="left" vertical="center" wrapText="1"/>
    </xf>
    <xf numFmtId="0" fontId="25" fillId="7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left" vertical="center"/>
    </xf>
    <xf numFmtId="164" fontId="25" fillId="7" borderId="1" xfId="0" applyNumberFormat="1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left" vertical="center"/>
    </xf>
    <xf numFmtId="164" fontId="23" fillId="8" borderId="1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6" fillId="8" borderId="1" xfId="0" applyFont="1" applyFill="1" applyBorder="1" applyAlignment="1">
      <alignment vertical="center" wrapText="1"/>
    </xf>
    <xf numFmtId="0" fontId="23" fillId="8" borderId="1" xfId="0" applyFont="1" applyFill="1" applyBorder="1" applyAlignment="1">
      <alignment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left" vertical="center"/>
    </xf>
    <xf numFmtId="0" fontId="23" fillId="8" borderId="2" xfId="0" applyFont="1" applyFill="1" applyBorder="1" applyAlignment="1">
      <alignment horizontal="center" vertical="center" wrapText="1"/>
    </xf>
    <xf numFmtId="164" fontId="22" fillId="9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164" fontId="27" fillId="8" borderId="1" xfId="0" applyNumberFormat="1" applyFont="1" applyFill="1" applyBorder="1" applyAlignment="1">
      <alignment horizontal="center" vertical="center"/>
    </xf>
    <xf numFmtId="164" fontId="27" fillId="8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right" vertical="center"/>
    </xf>
    <xf numFmtId="164" fontId="12" fillId="5" borderId="7" xfId="1" applyNumberFormat="1" applyFont="1" applyFill="1" applyBorder="1" applyAlignment="1">
      <alignment horizontal="right" vertical="center" wrapText="1"/>
    </xf>
    <xf numFmtId="164" fontId="13" fillId="0" borderId="1" xfId="1" applyNumberFormat="1" applyFont="1" applyBorder="1" applyAlignment="1">
      <alignment horizontal="right" vertical="center"/>
    </xf>
    <xf numFmtId="164" fontId="11" fillId="0" borderId="0" xfId="1" applyNumberFormat="1" applyFont="1" applyAlignment="1">
      <alignment horizontal="right" vertical="center"/>
    </xf>
    <xf numFmtId="0" fontId="11" fillId="0" borderId="1" xfId="0" applyFont="1" applyBorder="1" applyAlignment="1">
      <alignment vertical="center"/>
    </xf>
    <xf numFmtId="165" fontId="11" fillId="0" borderId="1" xfId="1" applyFont="1" applyBorder="1" applyAlignment="1">
      <alignment vertical="center"/>
    </xf>
    <xf numFmtId="0" fontId="3" fillId="10" borderId="0" xfId="0" applyFont="1" applyFill="1" applyAlignment="1">
      <alignment horizontal="center" vertical="center"/>
    </xf>
    <xf numFmtId="165" fontId="3" fillId="10" borderId="0" xfId="0" applyNumberFormat="1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6" fontId="0" fillId="0" borderId="1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165" fontId="5" fillId="0" borderId="1" xfId="1" applyFont="1" applyFill="1" applyBorder="1" applyAlignment="1">
      <alignment vertical="center"/>
    </xf>
    <xf numFmtId="164" fontId="2" fillId="0" borderId="0" xfId="0" applyNumberFormat="1" applyFont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7" fillId="6" borderId="1" xfId="0" applyNumberFormat="1" applyFont="1" applyFill="1" applyBorder="1" applyAlignment="1">
      <alignment horizontal="right" vertical="center" wrapText="1"/>
    </xf>
    <xf numFmtId="164" fontId="19" fillId="6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7" fillId="6" borderId="0" xfId="1" applyNumberFormat="1" applyFont="1" applyFill="1" applyAlignment="1">
      <alignment horizontal="right" vertical="center" wrapText="1"/>
    </xf>
    <xf numFmtId="164" fontId="11" fillId="3" borderId="2" xfId="1" applyNumberFormat="1" applyFont="1" applyFill="1" applyBorder="1" applyAlignment="1">
      <alignment horizontal="right" vertical="center"/>
    </xf>
    <xf numFmtId="164" fontId="11" fillId="3" borderId="1" xfId="1" applyNumberFormat="1" applyFont="1" applyFill="1" applyBorder="1" applyAlignment="1">
      <alignment horizontal="right" vertical="center"/>
    </xf>
    <xf numFmtId="0" fontId="11" fillId="0" borderId="11" xfId="0" applyFont="1" applyBorder="1" applyAlignment="1">
      <alignment vertical="center" wrapText="1"/>
    </xf>
    <xf numFmtId="14" fontId="11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165" fontId="3" fillId="0" borderId="1" xfId="1" applyFont="1" applyFill="1" applyBorder="1" applyAlignment="1">
      <alignment horizontal="right" vertical="center"/>
    </xf>
    <xf numFmtId="4" fontId="13" fillId="0" borderId="1" xfId="0" applyNumberFormat="1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4" fillId="5" borderId="5" xfId="0" applyFont="1" applyFill="1" applyBorder="1" applyAlignment="1">
      <alignment horizontal="left" vertical="center"/>
    </xf>
    <xf numFmtId="0" fontId="24" fillId="5" borderId="4" xfId="0" applyFont="1" applyFill="1" applyBorder="1" applyAlignment="1">
      <alignment horizontal="left" vertical="center"/>
    </xf>
    <xf numFmtId="0" fontId="24" fillId="5" borderId="3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</cellXfs>
  <cellStyles count="2">
    <cellStyle name="Normalny" xfId="0" builtinId="0"/>
    <cellStyle name="Walutowy 2" xfId="1" xr:uid="{DCBA1369-79B8-4E3A-901A-6C2C96DBB8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EC754-FD1F-474F-96F8-CA0C2F3DA90E}">
  <sheetPr>
    <pageSetUpPr fitToPage="1"/>
  </sheetPr>
  <dimension ref="A1:E29"/>
  <sheetViews>
    <sheetView tabSelected="1" workbookViewId="0">
      <selection activeCell="A17" sqref="A17:E17"/>
    </sheetView>
  </sheetViews>
  <sheetFormatPr defaultColWidth="9.109375" defaultRowHeight="15.6" x14ac:dyDescent="0.3"/>
  <cols>
    <col min="1" max="1" width="4.33203125" style="70" customWidth="1"/>
    <col min="2" max="2" width="76.88671875" style="67" customWidth="1"/>
    <col min="3" max="3" width="27.44140625" style="68" customWidth="1"/>
    <col min="4" max="4" width="26.88671875" style="68" customWidth="1"/>
    <col min="5" max="5" width="22.109375" style="69" customWidth="1"/>
    <col min="6" max="16384" width="9.109375" style="70"/>
  </cols>
  <sheetData>
    <row r="1" spans="1:5" ht="24.75" customHeight="1" x14ac:dyDescent="0.3">
      <c r="A1" s="66" t="s">
        <v>393</v>
      </c>
      <c r="D1" s="68" t="s">
        <v>403</v>
      </c>
    </row>
    <row r="2" spans="1:5" ht="19.5" customHeight="1" x14ac:dyDescent="0.3">
      <c r="A2" s="71" t="s">
        <v>360</v>
      </c>
      <c r="B2" s="72"/>
    </row>
    <row r="3" spans="1:5" ht="27.6" customHeight="1" x14ac:dyDescent="0.3">
      <c r="A3" s="128" t="s">
        <v>400</v>
      </c>
      <c r="B3" s="129"/>
      <c r="C3" s="129"/>
      <c r="D3" s="129"/>
      <c r="E3" s="130"/>
    </row>
    <row r="4" spans="1:5" ht="37.5" customHeight="1" x14ac:dyDescent="0.3">
      <c r="A4" s="73" t="s">
        <v>361</v>
      </c>
      <c r="B4" s="74" t="s">
        <v>362</v>
      </c>
      <c r="C4" s="75" t="s">
        <v>363</v>
      </c>
      <c r="D4" s="75" t="s">
        <v>120</v>
      </c>
      <c r="E4" s="76" t="s">
        <v>364</v>
      </c>
    </row>
    <row r="5" spans="1:5" s="80" customFormat="1" ht="22.5" customHeight="1" x14ac:dyDescent="0.3">
      <c r="A5" s="77">
        <v>1</v>
      </c>
      <c r="B5" s="78" t="s">
        <v>365</v>
      </c>
      <c r="C5" s="79" t="s">
        <v>366</v>
      </c>
      <c r="D5" s="79">
        <f>'Budynki i budowle - PD'!E20+'Budynki i budowle - PD'!E23+'Budynki i budowle - PD'!E44</f>
        <v>22610187.597760003</v>
      </c>
      <c r="E5" s="77" t="s">
        <v>384</v>
      </c>
    </row>
    <row r="6" spans="1:5" s="80" customFormat="1" ht="22.5" customHeight="1" x14ac:dyDescent="0.3">
      <c r="A6" s="77">
        <v>2</v>
      </c>
      <c r="B6" s="78" t="s">
        <v>382</v>
      </c>
      <c r="C6" s="79" t="s">
        <v>366</v>
      </c>
      <c r="D6" s="79">
        <f>'Środki trwałe, wyposaż. - PD '!D122</f>
        <v>11464762.979999999</v>
      </c>
      <c r="E6" s="77" t="s">
        <v>133</v>
      </c>
    </row>
    <row r="7" spans="1:5" s="80" customFormat="1" ht="22.5" customHeight="1" x14ac:dyDescent="0.3">
      <c r="A7" s="77">
        <v>3</v>
      </c>
      <c r="B7" s="81" t="s">
        <v>373</v>
      </c>
      <c r="C7" s="79" t="s">
        <v>380</v>
      </c>
      <c r="D7" s="89">
        <v>500000</v>
      </c>
      <c r="E7" s="77" t="s">
        <v>17</v>
      </c>
    </row>
    <row r="8" spans="1:5" s="80" customFormat="1" ht="22.5" customHeight="1" x14ac:dyDescent="0.3">
      <c r="A8" s="77">
        <v>4</v>
      </c>
      <c r="B8" s="82" t="s">
        <v>374</v>
      </c>
      <c r="C8" s="79" t="s">
        <v>380</v>
      </c>
      <c r="D8" s="89">
        <v>1000000</v>
      </c>
      <c r="E8" s="77" t="s">
        <v>17</v>
      </c>
    </row>
    <row r="9" spans="1:5" s="80" customFormat="1" ht="22.5" customHeight="1" x14ac:dyDescent="0.3">
      <c r="A9" s="77">
        <v>5</v>
      </c>
      <c r="B9" s="81" t="s">
        <v>375</v>
      </c>
      <c r="C9" s="79" t="s">
        <v>380</v>
      </c>
      <c r="D9" s="89">
        <v>300000</v>
      </c>
      <c r="E9" s="77" t="s">
        <v>17</v>
      </c>
    </row>
    <row r="10" spans="1:5" s="80" customFormat="1" ht="22.5" customHeight="1" x14ac:dyDescent="0.3">
      <c r="A10" s="77">
        <v>6</v>
      </c>
      <c r="B10" s="82" t="s">
        <v>376</v>
      </c>
      <c r="C10" s="79" t="s">
        <v>380</v>
      </c>
      <c r="D10" s="89">
        <v>300000</v>
      </c>
      <c r="E10" s="77" t="s">
        <v>17</v>
      </c>
    </row>
    <row r="11" spans="1:5" s="80" customFormat="1" ht="28.5" customHeight="1" x14ac:dyDescent="0.3">
      <c r="A11" s="77">
        <v>7</v>
      </c>
      <c r="B11" s="81" t="s">
        <v>377</v>
      </c>
      <c r="C11" s="79" t="s">
        <v>380</v>
      </c>
      <c r="D11" s="89">
        <v>500000</v>
      </c>
      <c r="E11" s="83" t="s">
        <v>383</v>
      </c>
    </row>
    <row r="12" spans="1:5" s="80" customFormat="1" ht="22.5" customHeight="1" x14ac:dyDescent="0.3">
      <c r="A12" s="77">
        <v>8</v>
      </c>
      <c r="B12" s="82" t="s">
        <v>378</v>
      </c>
      <c r="C12" s="79" t="s">
        <v>380</v>
      </c>
      <c r="D12" s="89">
        <v>100000</v>
      </c>
      <c r="E12" s="77" t="s">
        <v>390</v>
      </c>
    </row>
    <row r="13" spans="1:5" s="80" customFormat="1" ht="22.5" customHeight="1" x14ac:dyDescent="0.3">
      <c r="A13" s="77">
        <v>9</v>
      </c>
      <c r="B13" s="81" t="s">
        <v>379</v>
      </c>
      <c r="C13" s="79" t="s">
        <v>380</v>
      </c>
      <c r="D13" s="89">
        <v>100000</v>
      </c>
      <c r="E13" s="77" t="s">
        <v>391</v>
      </c>
    </row>
    <row r="14" spans="1:5" s="80" customFormat="1" ht="26.25" customHeight="1" x14ac:dyDescent="0.3">
      <c r="A14" s="77">
        <v>10</v>
      </c>
      <c r="B14" s="84" t="s">
        <v>381</v>
      </c>
      <c r="C14" s="79" t="s">
        <v>380</v>
      </c>
      <c r="D14" s="90">
        <v>30000</v>
      </c>
      <c r="E14" s="85" t="s">
        <v>17</v>
      </c>
    </row>
    <row r="15" spans="1:5" x14ac:dyDescent="0.3">
      <c r="C15" s="86" t="s">
        <v>147</v>
      </c>
      <c r="D15" s="86">
        <f>SUM(D5:D14)</f>
        <v>36904950.577760004</v>
      </c>
    </row>
    <row r="17" spans="1:5" ht="27" customHeight="1" x14ac:dyDescent="0.3">
      <c r="A17" s="128" t="s">
        <v>367</v>
      </c>
      <c r="B17" s="129"/>
      <c r="C17" s="129"/>
      <c r="D17" s="129"/>
      <c r="E17" s="130"/>
    </row>
    <row r="18" spans="1:5" ht="30" customHeight="1" x14ac:dyDescent="0.3">
      <c r="A18" s="73" t="s">
        <v>361</v>
      </c>
      <c r="B18" s="74" t="s">
        <v>362</v>
      </c>
      <c r="C18" s="75" t="s">
        <v>363</v>
      </c>
      <c r="D18" s="75" t="s">
        <v>120</v>
      </c>
      <c r="E18" s="76" t="s">
        <v>364</v>
      </c>
    </row>
    <row r="19" spans="1:5" ht="22.5" customHeight="1" x14ac:dyDescent="0.3">
      <c r="A19" s="87">
        <v>1</v>
      </c>
      <c r="B19" s="78" t="s">
        <v>368</v>
      </c>
      <c r="C19" s="79" t="s">
        <v>369</v>
      </c>
      <c r="D19" s="79">
        <f>'Sprzęt eletkroniczny - EEI'!C5</f>
        <v>848075.53998999996</v>
      </c>
      <c r="E19" s="77" t="s">
        <v>384</v>
      </c>
    </row>
    <row r="20" spans="1:5" ht="22.5" customHeight="1" x14ac:dyDescent="0.3">
      <c r="A20" s="87">
        <v>2</v>
      </c>
      <c r="B20" s="78" t="s">
        <v>370</v>
      </c>
      <c r="C20" s="79" t="s">
        <v>369</v>
      </c>
      <c r="D20" s="79">
        <f>'Sprzęt eletkroniczny - EEI'!C4</f>
        <v>296436.65000000002</v>
      </c>
      <c r="E20" s="77" t="s">
        <v>384</v>
      </c>
    </row>
    <row r="21" spans="1:5" ht="22.5" customHeight="1" x14ac:dyDescent="0.3">
      <c r="A21" s="87">
        <v>5</v>
      </c>
      <c r="B21" s="78" t="s">
        <v>385</v>
      </c>
      <c r="C21" s="79" t="s">
        <v>380</v>
      </c>
      <c r="D21" s="79" t="s">
        <v>387</v>
      </c>
      <c r="E21" s="77" t="s">
        <v>17</v>
      </c>
    </row>
    <row r="22" spans="1:5" ht="22.5" customHeight="1" x14ac:dyDescent="0.3">
      <c r="A22" s="87">
        <v>6</v>
      </c>
      <c r="B22" s="78" t="s">
        <v>371</v>
      </c>
      <c r="C22" s="79" t="s">
        <v>380</v>
      </c>
      <c r="D22" s="79" t="s">
        <v>388</v>
      </c>
      <c r="E22" s="77" t="s">
        <v>17</v>
      </c>
    </row>
    <row r="23" spans="1:5" ht="22.5" customHeight="1" x14ac:dyDescent="0.3">
      <c r="A23" s="87">
        <v>7</v>
      </c>
      <c r="B23" s="78" t="s">
        <v>386</v>
      </c>
      <c r="C23" s="79" t="s">
        <v>380</v>
      </c>
      <c r="D23" s="79" t="s">
        <v>389</v>
      </c>
      <c r="E23" s="77" t="s">
        <v>17</v>
      </c>
    </row>
    <row r="24" spans="1:5" ht="22.5" customHeight="1" x14ac:dyDescent="0.3">
      <c r="B24" s="70"/>
      <c r="C24" s="86" t="s">
        <v>147</v>
      </c>
      <c r="D24" s="86">
        <f>SUM(D19:D23)</f>
        <v>1144512.1899899999</v>
      </c>
      <c r="E24" s="88"/>
    </row>
    <row r="25" spans="1:5" ht="22.5" customHeight="1" x14ac:dyDescent="0.3">
      <c r="B25" s="70"/>
      <c r="C25" s="70"/>
      <c r="D25" s="70"/>
      <c r="E25" s="70"/>
    </row>
    <row r="26" spans="1:5" ht="27" customHeight="1" x14ac:dyDescent="0.3">
      <c r="A26" s="128" t="s">
        <v>392</v>
      </c>
      <c r="B26" s="129"/>
      <c r="C26" s="129"/>
      <c r="D26" s="129"/>
      <c r="E26" s="130"/>
    </row>
    <row r="27" spans="1:5" ht="39.75" customHeight="1" x14ac:dyDescent="0.3">
      <c r="A27" s="73" t="s">
        <v>361</v>
      </c>
      <c r="B27" s="74" t="s">
        <v>362</v>
      </c>
      <c r="C27" s="75" t="s">
        <v>363</v>
      </c>
      <c r="D27" s="75" t="s">
        <v>120</v>
      </c>
      <c r="E27" s="76" t="s">
        <v>364</v>
      </c>
    </row>
    <row r="28" spans="1:5" ht="31.5" customHeight="1" x14ac:dyDescent="0.3">
      <c r="A28" s="87" t="s">
        <v>372</v>
      </c>
      <c r="B28" s="78" t="s">
        <v>401</v>
      </c>
      <c r="C28" s="79" t="s">
        <v>369</v>
      </c>
      <c r="D28" s="79">
        <f>maszyny!C17</f>
        <v>7746290</v>
      </c>
      <c r="E28" s="83" t="s">
        <v>133</v>
      </c>
    </row>
    <row r="29" spans="1:5" ht="27.75" customHeight="1" x14ac:dyDescent="0.3">
      <c r="A29" s="69"/>
      <c r="C29" s="86" t="s">
        <v>147</v>
      </c>
      <c r="D29" s="86">
        <f>SUM(D26:D28)</f>
        <v>7746290</v>
      </c>
    </row>
  </sheetData>
  <mergeCells count="3">
    <mergeCell ref="A26:E26"/>
    <mergeCell ref="A3:E3"/>
    <mergeCell ref="A17:E17"/>
  </mergeCells>
  <pageMargins left="0.70866141732283472" right="0.70866141732283472" top="0.74803149606299213" bottom="0.74803149606299213" header="0.31496062992125984" footer="0.31496062992125984"/>
  <pageSetup paperSize="9" scale="56" fitToHeight="20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79519-EA26-45F2-8B56-EB3919206E74}">
  <sheetPr>
    <pageSetUpPr fitToPage="1"/>
  </sheetPr>
  <dimension ref="A1:X44"/>
  <sheetViews>
    <sheetView topLeftCell="A34" zoomScale="85" zoomScaleNormal="85" zoomScaleSheetLayoutView="100" workbookViewId="0">
      <selection activeCell="E32" sqref="E32"/>
    </sheetView>
  </sheetViews>
  <sheetFormatPr defaultColWidth="9.109375" defaultRowHeight="45" customHeight="1" x14ac:dyDescent="0.3"/>
  <cols>
    <col min="1" max="1" width="7.33203125" style="2" customWidth="1"/>
    <col min="2" max="2" width="48.6640625" style="2" customWidth="1"/>
    <col min="3" max="3" width="40.33203125" style="2" customWidth="1"/>
    <col min="4" max="4" width="20.109375" style="1" customWidth="1"/>
    <col min="5" max="5" width="20.109375" style="112" customWidth="1"/>
    <col min="6" max="6" width="28.88671875" style="2" customWidth="1"/>
    <col min="7" max="7" width="24.33203125" style="1" customWidth="1"/>
    <col min="8" max="8" width="23.33203125" style="2" customWidth="1"/>
    <col min="9" max="9" width="19.5546875" style="2" customWidth="1"/>
    <col min="10" max="10" width="19.6640625" style="2" customWidth="1"/>
    <col min="11" max="11" width="21.44140625" style="2" bestFit="1" customWidth="1"/>
    <col min="12" max="12" width="26.5546875" style="2" bestFit="1" customWidth="1"/>
    <col min="13" max="13" width="17.44140625" style="1" customWidth="1"/>
    <col min="14" max="14" width="36.33203125" style="1" bestFit="1" customWidth="1"/>
    <col min="15" max="15" width="16.6640625" style="1" bestFit="1" customWidth="1"/>
    <col min="16" max="16" width="17.6640625" style="1" customWidth="1"/>
    <col min="17" max="17" width="20.6640625" style="1" customWidth="1"/>
    <col min="18" max="18" width="32.6640625" style="1" customWidth="1"/>
    <col min="19" max="19" width="36.33203125" style="1" customWidth="1"/>
    <col min="20" max="20" width="31.33203125" style="1" customWidth="1"/>
    <col min="21" max="21" width="27.33203125" style="1" customWidth="1"/>
    <col min="22" max="22" width="52.6640625" style="1" customWidth="1"/>
    <col min="23" max="24" width="13.109375" style="2" customWidth="1"/>
    <col min="25" max="16384" width="9.109375" style="2"/>
  </cols>
  <sheetData>
    <row r="1" spans="1:24" ht="33.450000000000003" customHeight="1" x14ac:dyDescent="0.3">
      <c r="B1" s="15" t="s">
        <v>122</v>
      </c>
      <c r="C1" s="15"/>
    </row>
    <row r="2" spans="1:24" ht="33.450000000000003" customHeight="1" x14ac:dyDescent="0.3">
      <c r="A2" s="15"/>
      <c r="B2" s="40" t="s">
        <v>121</v>
      </c>
      <c r="C2" s="40" t="s">
        <v>120</v>
      </c>
    </row>
    <row r="3" spans="1:24" ht="45" customHeight="1" x14ac:dyDescent="0.3">
      <c r="A3" s="1"/>
      <c r="B3" s="8" t="s">
        <v>119</v>
      </c>
      <c r="C3" s="9">
        <f>E20+E23+E44</f>
        <v>22610187.597760003</v>
      </c>
      <c r="F3" s="4"/>
      <c r="G3" s="4"/>
      <c r="W3" s="3"/>
    </row>
    <row r="4" spans="1:24" ht="45" customHeight="1" x14ac:dyDescent="0.3">
      <c r="A4" s="1"/>
      <c r="C4" s="3"/>
      <c r="F4" s="65">
        <v>1.1499999999999999</v>
      </c>
      <c r="G4" s="4"/>
      <c r="W4" s="3"/>
    </row>
    <row r="5" spans="1:24" ht="45" customHeight="1" x14ac:dyDescent="0.3">
      <c r="A5" s="13" t="s">
        <v>118</v>
      </c>
      <c r="B5" s="13" t="s">
        <v>117</v>
      </c>
      <c r="C5" s="13" t="s">
        <v>116</v>
      </c>
      <c r="D5" s="13" t="s">
        <v>115</v>
      </c>
      <c r="E5" s="14" t="s">
        <v>114</v>
      </c>
      <c r="F5" s="14" t="s">
        <v>113</v>
      </c>
      <c r="G5" s="13" t="s">
        <v>112</v>
      </c>
      <c r="H5" s="13" t="s">
        <v>111</v>
      </c>
      <c r="I5" s="13" t="s">
        <v>110</v>
      </c>
      <c r="J5" s="13" t="s">
        <v>109</v>
      </c>
      <c r="K5" s="13" t="s">
        <v>108</v>
      </c>
      <c r="L5" s="13" t="s">
        <v>107</v>
      </c>
      <c r="M5" s="13" t="s">
        <v>106</v>
      </c>
      <c r="N5" s="13" t="s">
        <v>105</v>
      </c>
      <c r="O5" s="13" t="s">
        <v>104</v>
      </c>
      <c r="P5" s="13" t="s">
        <v>103</v>
      </c>
      <c r="Q5" s="13" t="s">
        <v>102</v>
      </c>
      <c r="R5" s="13" t="s">
        <v>101</v>
      </c>
      <c r="S5" s="13" t="s">
        <v>100</v>
      </c>
      <c r="T5" s="13" t="s">
        <v>99</v>
      </c>
      <c r="U5" s="13" t="s">
        <v>98</v>
      </c>
      <c r="V5" s="13" t="s">
        <v>97</v>
      </c>
      <c r="W5" s="13" t="s">
        <v>96</v>
      </c>
      <c r="X5" s="13" t="s">
        <v>95</v>
      </c>
    </row>
    <row r="6" spans="1:24" ht="45" customHeight="1" x14ac:dyDescent="0.3">
      <c r="A6" s="5" t="s">
        <v>94</v>
      </c>
      <c r="B6" s="8" t="s">
        <v>93</v>
      </c>
      <c r="C6" s="10" t="s">
        <v>69</v>
      </c>
      <c r="D6" s="5" t="s">
        <v>0</v>
      </c>
      <c r="E6" s="113">
        <v>2526953.265325</v>
      </c>
      <c r="F6" s="7" t="s">
        <v>17</v>
      </c>
      <c r="G6" s="5">
        <v>440.47</v>
      </c>
      <c r="H6" s="5">
        <v>1969</v>
      </c>
      <c r="I6" s="5">
        <v>1</v>
      </c>
      <c r="J6" s="5" t="s">
        <v>37</v>
      </c>
      <c r="K6" s="5" t="s">
        <v>36</v>
      </c>
      <c r="L6" s="8" t="s">
        <v>92</v>
      </c>
      <c r="M6" s="5" t="s">
        <v>24</v>
      </c>
      <c r="N6" s="5" t="s">
        <v>91</v>
      </c>
      <c r="O6" s="5" t="s">
        <v>39</v>
      </c>
      <c r="P6" s="5" t="s">
        <v>24</v>
      </c>
      <c r="Q6" s="5" t="s">
        <v>32</v>
      </c>
      <c r="R6" s="5" t="s">
        <v>31</v>
      </c>
      <c r="S6" s="5" t="s">
        <v>48</v>
      </c>
      <c r="T6" s="5"/>
      <c r="U6" s="5" t="s">
        <v>20</v>
      </c>
      <c r="V6" s="5" t="s">
        <v>90</v>
      </c>
      <c r="W6" s="8">
        <v>4988.6499999999996</v>
      </c>
      <c r="X6" s="8" t="s">
        <v>89</v>
      </c>
    </row>
    <row r="7" spans="1:24" ht="45" customHeight="1" x14ac:dyDescent="0.3">
      <c r="A7" s="5">
        <v>4</v>
      </c>
      <c r="B7" s="8" t="s">
        <v>88</v>
      </c>
      <c r="C7" s="10" t="s">
        <v>69</v>
      </c>
      <c r="D7" s="5" t="s">
        <v>0</v>
      </c>
      <c r="E7" s="113">
        <v>305695.94629999995</v>
      </c>
      <c r="F7" s="7" t="s">
        <v>17</v>
      </c>
      <c r="G7" s="5">
        <v>103.91</v>
      </c>
      <c r="H7" s="5" t="s">
        <v>54</v>
      </c>
      <c r="I7" s="5">
        <v>1</v>
      </c>
      <c r="J7" s="5" t="s">
        <v>37</v>
      </c>
      <c r="K7" s="5" t="s">
        <v>36</v>
      </c>
      <c r="L7" s="8" t="s">
        <v>35</v>
      </c>
      <c r="M7" s="5" t="s">
        <v>53</v>
      </c>
      <c r="N7" s="5" t="s">
        <v>52</v>
      </c>
      <c r="O7" s="5" t="s">
        <v>45</v>
      </c>
      <c r="P7" s="5" t="s">
        <v>24</v>
      </c>
      <c r="Q7" s="5" t="s">
        <v>32</v>
      </c>
      <c r="R7" s="5" t="s">
        <v>31</v>
      </c>
      <c r="S7" s="5" t="s">
        <v>48</v>
      </c>
      <c r="T7" s="5"/>
      <c r="U7" s="5" t="s">
        <v>20</v>
      </c>
      <c r="V7" s="5"/>
      <c r="W7" s="11">
        <v>2558.1999999999998</v>
      </c>
      <c r="X7" s="8" t="s">
        <v>87</v>
      </c>
    </row>
    <row r="8" spans="1:24" ht="45" customHeight="1" x14ac:dyDescent="0.3">
      <c r="A8" s="5">
        <v>5</v>
      </c>
      <c r="B8" s="8" t="s">
        <v>86</v>
      </c>
      <c r="C8" s="10" t="s">
        <v>69</v>
      </c>
      <c r="D8" s="5" t="s">
        <v>0</v>
      </c>
      <c r="E8" s="113">
        <v>2862632.0834999997</v>
      </c>
      <c r="F8" s="7" t="s">
        <v>17</v>
      </c>
      <c r="G8" s="5">
        <v>1081.5</v>
      </c>
      <c r="H8" s="5">
        <v>1996</v>
      </c>
      <c r="I8" s="5">
        <v>1</v>
      </c>
      <c r="J8" s="5" t="s">
        <v>37</v>
      </c>
      <c r="K8" s="5" t="s">
        <v>36</v>
      </c>
      <c r="L8" s="8" t="s">
        <v>85</v>
      </c>
      <c r="M8" s="5" t="s">
        <v>24</v>
      </c>
      <c r="N8" s="5" t="s">
        <v>84</v>
      </c>
      <c r="O8" s="5" t="s">
        <v>45</v>
      </c>
      <c r="P8" s="5" t="s">
        <v>24</v>
      </c>
      <c r="Q8" s="5" t="s">
        <v>83</v>
      </c>
      <c r="R8" s="5" t="s">
        <v>31</v>
      </c>
      <c r="S8" s="5" t="s">
        <v>82</v>
      </c>
      <c r="T8" s="5"/>
      <c r="U8" s="5" t="s">
        <v>20</v>
      </c>
      <c r="V8" s="5"/>
      <c r="W8" s="11">
        <v>2301.66</v>
      </c>
      <c r="X8" s="8" t="s">
        <v>81</v>
      </c>
    </row>
    <row r="9" spans="1:24" ht="45" customHeight="1" x14ac:dyDescent="0.3">
      <c r="A9" s="5">
        <v>6</v>
      </c>
      <c r="B9" s="8" t="s">
        <v>80</v>
      </c>
      <c r="C9" s="10" t="s">
        <v>69</v>
      </c>
      <c r="D9" s="5" t="s">
        <v>0</v>
      </c>
      <c r="E9" s="113">
        <v>38879.316034999996</v>
      </c>
      <c r="F9" s="7" t="s">
        <v>17</v>
      </c>
      <c r="G9" s="5">
        <v>23.57</v>
      </c>
      <c r="H9" s="5">
        <v>2000</v>
      </c>
      <c r="I9" s="5">
        <v>1</v>
      </c>
      <c r="J9" s="5" t="s">
        <v>37</v>
      </c>
      <c r="K9" s="5" t="s">
        <v>36</v>
      </c>
      <c r="L9" s="8" t="s">
        <v>79</v>
      </c>
      <c r="M9" s="5" t="s">
        <v>24</v>
      </c>
      <c r="N9" s="5" t="s">
        <v>52</v>
      </c>
      <c r="O9" s="5" t="s">
        <v>39</v>
      </c>
      <c r="P9" s="5" t="s">
        <v>24</v>
      </c>
      <c r="Q9" s="5" t="s">
        <v>32</v>
      </c>
      <c r="R9" s="5" t="s">
        <v>31</v>
      </c>
      <c r="S9" s="5" t="s">
        <v>78</v>
      </c>
      <c r="T9" s="5"/>
      <c r="U9" s="5" t="s">
        <v>20</v>
      </c>
      <c r="V9" s="5"/>
      <c r="W9" s="11">
        <v>1434.37</v>
      </c>
      <c r="X9" s="8" t="s">
        <v>28</v>
      </c>
    </row>
    <row r="10" spans="1:24" ht="45" customHeight="1" x14ac:dyDescent="0.3">
      <c r="A10" s="5">
        <v>7</v>
      </c>
      <c r="B10" s="6" t="s">
        <v>77</v>
      </c>
      <c r="C10" s="10" t="s">
        <v>69</v>
      </c>
      <c r="D10" s="5" t="s">
        <v>0</v>
      </c>
      <c r="E10" s="113">
        <v>452235.71025500004</v>
      </c>
      <c r="F10" s="7" t="s">
        <v>17</v>
      </c>
      <c r="G10" s="5">
        <v>248.83</v>
      </c>
      <c r="H10" s="5"/>
      <c r="I10" s="5">
        <v>1</v>
      </c>
      <c r="J10" s="5" t="s">
        <v>37</v>
      </c>
      <c r="K10" s="5" t="s">
        <v>36</v>
      </c>
      <c r="L10" s="8"/>
      <c r="M10" s="5"/>
      <c r="N10" s="5"/>
      <c r="O10" s="5"/>
      <c r="P10" s="5"/>
      <c r="Q10" s="5"/>
      <c r="R10" s="5"/>
      <c r="S10" s="5"/>
      <c r="T10" s="5"/>
      <c r="U10" s="5"/>
      <c r="V10" s="5"/>
      <c r="W10" s="11"/>
      <c r="X10" s="8"/>
    </row>
    <row r="11" spans="1:24" ht="45" customHeight="1" x14ac:dyDescent="0.3">
      <c r="A11" s="5">
        <v>8</v>
      </c>
      <c r="B11" s="8" t="s">
        <v>76</v>
      </c>
      <c r="C11" s="10" t="s">
        <v>69</v>
      </c>
      <c r="D11" s="5" t="s">
        <v>0</v>
      </c>
      <c r="E11" s="113">
        <v>332193.23683000001</v>
      </c>
      <c r="F11" s="7" t="s">
        <v>17</v>
      </c>
      <c r="G11" s="5">
        <v>182.78</v>
      </c>
      <c r="H11" s="5" t="s">
        <v>75</v>
      </c>
      <c r="I11" s="5">
        <v>1</v>
      </c>
      <c r="J11" s="5" t="s">
        <v>37</v>
      </c>
      <c r="K11" s="5" t="s">
        <v>36</v>
      </c>
      <c r="L11" s="8" t="s">
        <v>52</v>
      </c>
      <c r="M11" s="5" t="s">
        <v>24</v>
      </c>
      <c r="N11" s="5" t="s">
        <v>52</v>
      </c>
      <c r="O11" s="5" t="s">
        <v>39</v>
      </c>
      <c r="P11" s="5" t="s">
        <v>24</v>
      </c>
      <c r="Q11" s="5" t="s">
        <v>32</v>
      </c>
      <c r="R11" s="5" t="s">
        <v>31</v>
      </c>
      <c r="S11" s="5" t="s">
        <v>44</v>
      </c>
      <c r="T11" s="5" t="s">
        <v>74</v>
      </c>
      <c r="U11" s="5" t="s">
        <v>20</v>
      </c>
      <c r="V11" s="5"/>
      <c r="W11" s="8">
        <f>1530.39+50</f>
        <v>1580.39</v>
      </c>
      <c r="X11" s="8" t="s">
        <v>73</v>
      </c>
    </row>
    <row r="12" spans="1:24" ht="45" customHeight="1" x14ac:dyDescent="0.3">
      <c r="A12" s="5">
        <v>9</v>
      </c>
      <c r="B12" s="8" t="s">
        <v>72</v>
      </c>
      <c r="C12" s="10" t="s">
        <v>40</v>
      </c>
      <c r="D12" s="5" t="s">
        <v>0</v>
      </c>
      <c r="E12" s="113">
        <v>688233.8380499999</v>
      </c>
      <c r="F12" s="7" t="s">
        <v>17</v>
      </c>
      <c r="G12" s="5">
        <v>306.89999999999998</v>
      </c>
      <c r="H12" s="5" t="s">
        <v>54</v>
      </c>
      <c r="I12" s="5">
        <v>1</v>
      </c>
      <c r="J12" s="5" t="s">
        <v>37</v>
      </c>
      <c r="K12" s="5" t="s">
        <v>36</v>
      </c>
      <c r="L12" s="8" t="s">
        <v>35</v>
      </c>
      <c r="M12" s="5" t="s">
        <v>24</v>
      </c>
      <c r="N12" s="5" t="s">
        <v>71</v>
      </c>
      <c r="O12" s="5" t="s">
        <v>45</v>
      </c>
      <c r="P12" s="5" t="s">
        <v>24</v>
      </c>
      <c r="Q12" s="5" t="s">
        <v>32</v>
      </c>
      <c r="R12" s="5" t="s">
        <v>31</v>
      </c>
      <c r="S12" s="5" t="s">
        <v>44</v>
      </c>
      <c r="T12" s="5"/>
      <c r="U12" s="5" t="s">
        <v>20</v>
      </c>
      <c r="V12" s="5"/>
      <c r="W12" s="11">
        <v>1950.03</v>
      </c>
      <c r="X12" s="8" t="s">
        <v>65</v>
      </c>
    </row>
    <row r="13" spans="1:24" ht="45" customHeight="1" x14ac:dyDescent="0.3">
      <c r="A13" s="5">
        <v>10</v>
      </c>
      <c r="B13" s="8" t="s">
        <v>70</v>
      </c>
      <c r="C13" s="10" t="s">
        <v>69</v>
      </c>
      <c r="D13" s="5" t="s">
        <v>0</v>
      </c>
      <c r="E13" s="113">
        <v>60974.513054999996</v>
      </c>
      <c r="F13" s="7" t="s">
        <v>17</v>
      </c>
      <c r="G13" s="5">
        <v>27.19</v>
      </c>
      <c r="H13" s="5" t="s">
        <v>54</v>
      </c>
      <c r="I13" s="5">
        <v>1</v>
      </c>
      <c r="J13" s="5" t="s">
        <v>37</v>
      </c>
      <c r="K13" s="5" t="s">
        <v>36</v>
      </c>
      <c r="L13" s="8" t="s">
        <v>35</v>
      </c>
      <c r="M13" s="5" t="s">
        <v>24</v>
      </c>
      <c r="N13" s="5"/>
      <c r="O13" s="5" t="s">
        <v>39</v>
      </c>
      <c r="P13" s="5" t="s">
        <v>24</v>
      </c>
      <c r="Q13" s="5" t="s">
        <v>68</v>
      </c>
      <c r="R13" s="5" t="s">
        <v>31</v>
      </c>
      <c r="S13" s="5" t="s">
        <v>44</v>
      </c>
      <c r="T13" s="5" t="s">
        <v>67</v>
      </c>
      <c r="U13" s="5" t="s">
        <v>20</v>
      </c>
      <c r="V13" s="5" t="s">
        <v>66</v>
      </c>
      <c r="W13" s="11">
        <v>1950.03</v>
      </c>
      <c r="X13" s="8" t="s">
        <v>65</v>
      </c>
    </row>
    <row r="14" spans="1:24" ht="45" customHeight="1" x14ac:dyDescent="0.3">
      <c r="A14" s="5">
        <v>11</v>
      </c>
      <c r="B14" s="8" t="s">
        <v>64</v>
      </c>
      <c r="C14" s="10" t="s">
        <v>40</v>
      </c>
      <c r="D14" s="5" t="s">
        <v>0</v>
      </c>
      <c r="E14" s="113">
        <v>511761.07369499991</v>
      </c>
      <c r="F14" s="7" t="s">
        <v>17</v>
      </c>
      <c r="G14" s="5">
        <v>211.87</v>
      </c>
      <c r="H14" s="5" t="s">
        <v>54</v>
      </c>
      <c r="I14" s="5">
        <v>1</v>
      </c>
      <c r="J14" s="5" t="s">
        <v>37</v>
      </c>
      <c r="K14" s="5" t="s">
        <v>36</v>
      </c>
      <c r="L14" s="8" t="s">
        <v>35</v>
      </c>
      <c r="M14" s="5" t="s">
        <v>24</v>
      </c>
      <c r="N14" s="5" t="s">
        <v>63</v>
      </c>
      <c r="O14" s="5" t="s">
        <v>33</v>
      </c>
      <c r="P14" s="5" t="s">
        <v>24</v>
      </c>
      <c r="Q14" s="5" t="s">
        <v>32</v>
      </c>
      <c r="R14" s="5" t="s">
        <v>31</v>
      </c>
      <c r="S14" s="5" t="s">
        <v>44</v>
      </c>
      <c r="T14" s="5" t="s">
        <v>62</v>
      </c>
      <c r="U14" s="5" t="s">
        <v>20</v>
      </c>
      <c r="V14" s="5"/>
      <c r="W14" s="11">
        <v>2100.39</v>
      </c>
      <c r="X14" s="8" t="s">
        <v>61</v>
      </c>
    </row>
    <row r="15" spans="1:24" ht="45" customHeight="1" x14ac:dyDescent="0.3">
      <c r="A15" s="5">
        <v>12</v>
      </c>
      <c r="B15" s="8" t="s">
        <v>60</v>
      </c>
      <c r="C15" s="10" t="s">
        <v>59</v>
      </c>
      <c r="D15" s="5" t="s">
        <v>0</v>
      </c>
      <c r="E15" s="113">
        <v>564397.29037499998</v>
      </c>
      <c r="F15" s="7" t="s">
        <v>17</v>
      </c>
      <c r="G15" s="5">
        <v>148.53</v>
      </c>
      <c r="H15" s="5" t="s">
        <v>58</v>
      </c>
      <c r="I15" s="5">
        <v>1</v>
      </c>
      <c r="J15" s="5" t="s">
        <v>37</v>
      </c>
      <c r="K15" s="5" t="s">
        <v>36</v>
      </c>
      <c r="L15" s="8" t="s">
        <v>35</v>
      </c>
      <c r="M15" s="5" t="s">
        <v>53</v>
      </c>
      <c r="N15" s="5" t="s">
        <v>57</v>
      </c>
      <c r="O15" s="5" t="s">
        <v>39</v>
      </c>
      <c r="P15" s="5" t="s">
        <v>24</v>
      </c>
      <c r="Q15" s="5" t="s">
        <v>32</v>
      </c>
      <c r="R15" s="5" t="s">
        <v>31</v>
      </c>
      <c r="S15" s="5" t="s">
        <v>48</v>
      </c>
      <c r="T15" s="5"/>
      <c r="U15" s="5" t="s">
        <v>20</v>
      </c>
      <c r="V15" s="5" t="s">
        <v>56</v>
      </c>
      <c r="W15" s="8">
        <v>3304.25</v>
      </c>
      <c r="X15" s="8" t="s">
        <v>47</v>
      </c>
    </row>
    <row r="16" spans="1:24" ht="45" customHeight="1" x14ac:dyDescent="0.3">
      <c r="A16" s="5">
        <v>13</v>
      </c>
      <c r="B16" s="8" t="s">
        <v>55</v>
      </c>
      <c r="C16" s="10" t="s">
        <v>40</v>
      </c>
      <c r="D16" s="5" t="s">
        <v>0</v>
      </c>
      <c r="E16" s="113">
        <v>403851.95725000004</v>
      </c>
      <c r="F16" s="7" t="s">
        <v>17</v>
      </c>
      <c r="G16" s="5">
        <v>185.5</v>
      </c>
      <c r="H16" s="5" t="s">
        <v>54</v>
      </c>
      <c r="I16" s="5">
        <v>1</v>
      </c>
      <c r="J16" s="5" t="s">
        <v>37</v>
      </c>
      <c r="K16" s="5" t="s">
        <v>36</v>
      </c>
      <c r="L16" s="8" t="s">
        <v>35</v>
      </c>
      <c r="M16" s="5" t="s">
        <v>53</v>
      </c>
      <c r="N16" s="5" t="s">
        <v>52</v>
      </c>
      <c r="O16" s="5" t="s">
        <v>45</v>
      </c>
      <c r="P16" s="5" t="s">
        <v>24</v>
      </c>
      <c r="Q16" s="5" t="s">
        <v>32</v>
      </c>
      <c r="R16" s="5" t="s">
        <v>31</v>
      </c>
      <c r="S16" s="5" t="s">
        <v>48</v>
      </c>
      <c r="T16" s="5"/>
      <c r="U16" s="5" t="s">
        <v>20</v>
      </c>
      <c r="V16" s="5" t="s">
        <v>51</v>
      </c>
      <c r="W16" s="11">
        <v>1893.13</v>
      </c>
      <c r="X16" s="8" t="s">
        <v>50</v>
      </c>
    </row>
    <row r="17" spans="1:24" ht="45" customHeight="1" x14ac:dyDescent="0.3">
      <c r="A17" s="5">
        <v>16</v>
      </c>
      <c r="B17" s="8" t="s">
        <v>41</v>
      </c>
      <c r="C17" s="10" t="s">
        <v>40</v>
      </c>
      <c r="D17" s="5" t="s">
        <v>0</v>
      </c>
      <c r="E17" s="113">
        <v>15785.959034999998</v>
      </c>
      <c r="F17" s="7" t="s">
        <v>17</v>
      </c>
      <c r="G17" s="5">
        <v>9.57</v>
      </c>
      <c r="H17" s="5">
        <v>1974</v>
      </c>
      <c r="I17" s="5">
        <v>1</v>
      </c>
      <c r="J17" s="5" t="s">
        <v>37</v>
      </c>
      <c r="K17" s="5" t="s">
        <v>36</v>
      </c>
      <c r="L17" s="8" t="s">
        <v>35</v>
      </c>
      <c r="M17" s="5" t="s">
        <v>24</v>
      </c>
      <c r="N17" s="5"/>
      <c r="O17" s="5" t="s">
        <v>39</v>
      </c>
      <c r="P17" s="5" t="s">
        <v>24</v>
      </c>
      <c r="Q17" s="5" t="s">
        <v>32</v>
      </c>
      <c r="R17" s="5" t="s">
        <v>31</v>
      </c>
      <c r="S17" s="5" t="s">
        <v>30</v>
      </c>
      <c r="T17" s="5"/>
      <c r="U17" s="5" t="s">
        <v>20</v>
      </c>
      <c r="V17" s="5"/>
      <c r="W17" s="8">
        <v>1434.37</v>
      </c>
      <c r="X17" s="8" t="s">
        <v>28</v>
      </c>
    </row>
    <row r="18" spans="1:24" ht="45" customHeight="1" x14ac:dyDescent="0.3">
      <c r="A18" s="5">
        <v>17</v>
      </c>
      <c r="B18" s="8" t="s">
        <v>38</v>
      </c>
      <c r="C18" s="10" t="s">
        <v>40</v>
      </c>
      <c r="D18" s="5" t="s">
        <v>0</v>
      </c>
      <c r="E18" s="113">
        <v>15736.473269999995</v>
      </c>
      <c r="F18" s="7" t="s">
        <v>17</v>
      </c>
      <c r="G18" s="5">
        <v>9.5399999999999991</v>
      </c>
      <c r="H18" s="5">
        <v>1974</v>
      </c>
      <c r="I18" s="5">
        <v>1</v>
      </c>
      <c r="J18" s="5" t="s">
        <v>37</v>
      </c>
      <c r="K18" s="5" t="s">
        <v>36</v>
      </c>
      <c r="L18" s="8" t="s">
        <v>35</v>
      </c>
      <c r="M18" s="5" t="s">
        <v>34</v>
      </c>
      <c r="N18" s="5"/>
      <c r="O18" s="5" t="s">
        <v>33</v>
      </c>
      <c r="P18" s="5" t="s">
        <v>24</v>
      </c>
      <c r="Q18" s="5" t="s">
        <v>32</v>
      </c>
      <c r="R18" s="5" t="s">
        <v>31</v>
      </c>
      <c r="S18" s="5" t="s">
        <v>30</v>
      </c>
      <c r="T18" s="5"/>
      <c r="U18" s="5" t="s">
        <v>20</v>
      </c>
      <c r="V18" s="5"/>
      <c r="W18" s="8">
        <v>1434.37</v>
      </c>
      <c r="X18" s="8" t="s">
        <v>28</v>
      </c>
    </row>
    <row r="19" spans="1:24" ht="45" customHeight="1" x14ac:dyDescent="0.3">
      <c r="A19" s="5">
        <v>18</v>
      </c>
      <c r="B19" s="8" t="s">
        <v>29</v>
      </c>
      <c r="C19" s="10" t="s">
        <v>40</v>
      </c>
      <c r="D19" s="5" t="s">
        <v>0</v>
      </c>
      <c r="E19" s="113">
        <v>7554.8267899999983</v>
      </c>
      <c r="F19" s="7" t="s">
        <v>17</v>
      </c>
      <c r="G19" s="5">
        <v>4.58</v>
      </c>
      <c r="H19" s="5"/>
      <c r="I19" s="5">
        <v>1</v>
      </c>
      <c r="J19" s="5"/>
      <c r="K19" s="5"/>
      <c r="L19" s="8"/>
      <c r="M19" s="5"/>
      <c r="N19" s="5"/>
      <c r="O19" s="5"/>
      <c r="P19" s="5"/>
      <c r="Q19" s="5"/>
      <c r="R19" s="5"/>
      <c r="S19" s="5"/>
      <c r="T19" s="5"/>
      <c r="U19" s="5" t="s">
        <v>20</v>
      </c>
      <c r="V19" s="5"/>
      <c r="W19" s="8">
        <v>1434.37</v>
      </c>
      <c r="X19" s="8" t="s">
        <v>28</v>
      </c>
    </row>
    <row r="20" spans="1:24" ht="45" customHeight="1" x14ac:dyDescent="0.3">
      <c r="A20" s="5"/>
      <c r="B20" s="8"/>
      <c r="C20" s="10"/>
      <c r="D20" s="5"/>
      <c r="E20" s="114">
        <f>SUM(E6:E19)</f>
        <v>8786885.4897650015</v>
      </c>
      <c r="F20" s="7"/>
      <c r="G20" s="5"/>
      <c r="H20" s="5"/>
      <c r="I20" s="5"/>
      <c r="J20" s="5"/>
      <c r="K20" s="5"/>
      <c r="L20" s="8"/>
      <c r="M20" s="5"/>
      <c r="N20" s="5"/>
      <c r="O20" s="5"/>
      <c r="P20" s="5"/>
      <c r="Q20" s="5"/>
      <c r="R20" s="5"/>
      <c r="S20" s="5"/>
      <c r="T20" s="5"/>
      <c r="U20" s="5"/>
      <c r="V20" s="5"/>
      <c r="W20" s="8"/>
      <c r="X20" s="8"/>
    </row>
    <row r="21" spans="1:24" ht="45" customHeight="1" x14ac:dyDescent="0.3">
      <c r="A21" s="5">
        <v>19</v>
      </c>
      <c r="B21" s="8" t="s">
        <v>27</v>
      </c>
      <c r="C21" s="62" t="s">
        <v>26</v>
      </c>
      <c r="D21" s="5" t="s">
        <v>0</v>
      </c>
      <c r="E21" s="113">
        <v>996670.22399999993</v>
      </c>
      <c r="F21" s="7" t="s">
        <v>17</v>
      </c>
      <c r="G21" s="5">
        <v>297</v>
      </c>
      <c r="H21" s="5"/>
      <c r="I21" s="5">
        <v>1</v>
      </c>
      <c r="J21" s="5"/>
      <c r="K21" s="5"/>
      <c r="L21" s="8" t="s">
        <v>25</v>
      </c>
      <c r="M21" s="5" t="s">
        <v>24</v>
      </c>
      <c r="N21" s="5"/>
      <c r="O21" s="5" t="s">
        <v>23</v>
      </c>
      <c r="P21" s="5"/>
      <c r="Q21" s="5"/>
      <c r="R21" s="5" t="s">
        <v>22</v>
      </c>
      <c r="S21" s="5"/>
      <c r="T21" s="5" t="s">
        <v>21</v>
      </c>
      <c r="U21" s="5" t="s">
        <v>20</v>
      </c>
      <c r="V21" s="5"/>
      <c r="W21" s="8">
        <v>2918.08</v>
      </c>
      <c r="X21" s="8" t="s">
        <v>19</v>
      </c>
    </row>
    <row r="22" spans="1:24" ht="45" customHeight="1" x14ac:dyDescent="0.3">
      <c r="A22" s="5">
        <v>47</v>
      </c>
      <c r="B22" s="6" t="s">
        <v>18</v>
      </c>
      <c r="C22" s="6" t="s">
        <v>261</v>
      </c>
      <c r="D22" s="5" t="s">
        <v>0</v>
      </c>
      <c r="E22" s="113">
        <v>5750</v>
      </c>
      <c r="F22" s="7" t="s">
        <v>17</v>
      </c>
      <c r="G22" s="4"/>
      <c r="W22" s="3"/>
    </row>
    <row r="23" spans="1:24" ht="45" customHeight="1" x14ac:dyDescent="0.3">
      <c r="A23" s="5"/>
      <c r="B23" s="6"/>
      <c r="C23" s="6"/>
      <c r="D23" s="5"/>
      <c r="E23" s="115">
        <f>SUM(E21:E22)</f>
        <v>1002420.2239999999</v>
      </c>
      <c r="F23" s="7"/>
      <c r="G23" s="4"/>
      <c r="W23" s="3"/>
    </row>
    <row r="24" spans="1:24" ht="45" customHeight="1" x14ac:dyDescent="0.3">
      <c r="A24" s="5">
        <v>14</v>
      </c>
      <c r="B24" s="8" t="s">
        <v>49</v>
      </c>
      <c r="C24" s="62" t="s">
        <v>358</v>
      </c>
      <c r="D24" s="5" t="s">
        <v>0</v>
      </c>
      <c r="E24" s="113">
        <v>729616.39887499996</v>
      </c>
      <c r="F24" s="7" t="s">
        <v>17</v>
      </c>
      <c r="G24" s="5">
        <v>192.01</v>
      </c>
      <c r="H24" s="5">
        <v>2015</v>
      </c>
      <c r="I24" s="5">
        <v>1</v>
      </c>
      <c r="J24" s="5" t="s">
        <v>37</v>
      </c>
      <c r="K24" s="5" t="s">
        <v>36</v>
      </c>
      <c r="L24" s="8" t="s">
        <v>35</v>
      </c>
      <c r="M24" s="5" t="s">
        <v>24</v>
      </c>
      <c r="N24" s="5"/>
      <c r="O24" s="5" t="s">
        <v>33</v>
      </c>
      <c r="P24" s="5" t="s">
        <v>24</v>
      </c>
      <c r="Q24" s="5" t="s">
        <v>32</v>
      </c>
      <c r="R24" s="5" t="s">
        <v>31</v>
      </c>
      <c r="S24" s="5" t="s">
        <v>48</v>
      </c>
      <c r="T24" s="5"/>
      <c r="U24" s="5" t="s">
        <v>20</v>
      </c>
      <c r="V24" s="5"/>
      <c r="W24" s="8">
        <v>3304.25</v>
      </c>
      <c r="X24" s="8" t="s">
        <v>47</v>
      </c>
    </row>
    <row r="25" spans="1:24" ht="45" customHeight="1" x14ac:dyDescent="0.3">
      <c r="A25" s="5">
        <v>15</v>
      </c>
      <c r="B25" s="8" t="s">
        <v>46</v>
      </c>
      <c r="C25" s="62" t="s">
        <v>358</v>
      </c>
      <c r="D25" s="5" t="s">
        <v>0</v>
      </c>
      <c r="E25" s="113">
        <v>7118966.5651199995</v>
      </c>
      <c r="F25" s="7" t="s">
        <v>17</v>
      </c>
      <c r="G25" s="5">
        <v>3681.96</v>
      </c>
      <c r="H25" s="5">
        <v>2015</v>
      </c>
      <c r="I25" s="5">
        <v>1</v>
      </c>
      <c r="J25" s="5" t="s">
        <v>37</v>
      </c>
      <c r="K25" s="5" t="s">
        <v>36</v>
      </c>
      <c r="L25" s="8"/>
      <c r="M25" s="5" t="s">
        <v>24</v>
      </c>
      <c r="N25" s="5"/>
      <c r="O25" s="5" t="s">
        <v>45</v>
      </c>
      <c r="P25" s="5" t="s">
        <v>24</v>
      </c>
      <c r="Q25" s="5" t="s">
        <v>32</v>
      </c>
      <c r="R25" s="5" t="s">
        <v>31</v>
      </c>
      <c r="S25" s="5" t="s">
        <v>44</v>
      </c>
      <c r="T25" s="5"/>
      <c r="U25" s="5" t="s">
        <v>20</v>
      </c>
      <c r="V25" s="5" t="s">
        <v>43</v>
      </c>
      <c r="W25" s="8">
        <v>1681.28</v>
      </c>
      <c r="X25" s="8" t="s">
        <v>42</v>
      </c>
    </row>
    <row r="26" spans="1:24" ht="45" customHeight="1" x14ac:dyDescent="0.3">
      <c r="A26" s="43">
        <v>64</v>
      </c>
      <c r="B26" s="8" t="s">
        <v>398</v>
      </c>
      <c r="C26" s="62" t="s">
        <v>399</v>
      </c>
      <c r="D26" s="5" t="s">
        <v>0</v>
      </c>
      <c r="E26" s="113">
        <v>88710</v>
      </c>
      <c r="F26" s="7" t="s">
        <v>133</v>
      </c>
      <c r="G26" s="1">
        <v>270</v>
      </c>
      <c r="H26" s="1"/>
      <c r="I26" s="1"/>
      <c r="J26" s="1"/>
      <c r="K26" s="1"/>
    </row>
    <row r="27" spans="1:24" ht="45" customHeight="1" x14ac:dyDescent="0.3">
      <c r="A27" s="43">
        <v>87</v>
      </c>
      <c r="B27" s="8" t="s">
        <v>398</v>
      </c>
      <c r="C27" s="62" t="s">
        <v>399</v>
      </c>
      <c r="D27" s="5" t="s">
        <v>0</v>
      </c>
      <c r="E27" s="113">
        <v>88710</v>
      </c>
      <c r="F27" s="7" t="s">
        <v>133</v>
      </c>
      <c r="G27" s="1">
        <v>270</v>
      </c>
      <c r="H27" s="1"/>
      <c r="I27" s="1"/>
      <c r="J27" s="1"/>
      <c r="K27" s="1"/>
    </row>
    <row r="28" spans="1:24" ht="45" customHeight="1" x14ac:dyDescent="0.25">
      <c r="A28" s="5">
        <v>51</v>
      </c>
      <c r="B28" s="6" t="s">
        <v>16</v>
      </c>
      <c r="C28" s="62" t="s">
        <v>358</v>
      </c>
      <c r="D28" s="5" t="s">
        <v>0</v>
      </c>
      <c r="E28" s="116">
        <v>4078424.62</v>
      </c>
      <c r="F28" s="63" t="s">
        <v>133</v>
      </c>
      <c r="G28" s="4"/>
      <c r="W28" s="3"/>
    </row>
    <row r="29" spans="1:24" ht="45" customHeight="1" x14ac:dyDescent="0.25">
      <c r="A29" s="5">
        <v>52</v>
      </c>
      <c r="B29" s="6" t="s">
        <v>15</v>
      </c>
      <c r="C29" s="62" t="s">
        <v>358</v>
      </c>
      <c r="D29" s="5" t="s">
        <v>0</v>
      </c>
      <c r="E29" s="116">
        <v>4228.3900000000003</v>
      </c>
      <c r="F29" s="63" t="s">
        <v>133</v>
      </c>
      <c r="G29" s="4"/>
      <c r="W29" s="3"/>
    </row>
    <row r="30" spans="1:24" ht="45" customHeight="1" x14ac:dyDescent="0.25">
      <c r="A30" s="5">
        <v>53</v>
      </c>
      <c r="B30" s="6" t="s">
        <v>14</v>
      </c>
      <c r="C30" s="62" t="s">
        <v>358</v>
      </c>
      <c r="D30" s="5" t="s">
        <v>0</v>
      </c>
      <c r="E30" s="116">
        <v>4228.3900000000003</v>
      </c>
      <c r="F30" s="63" t="s">
        <v>133</v>
      </c>
      <c r="G30" s="4"/>
      <c r="W30" s="3"/>
    </row>
    <row r="31" spans="1:24" ht="45" customHeight="1" x14ac:dyDescent="0.25">
      <c r="A31" s="5">
        <v>54</v>
      </c>
      <c r="B31" s="6" t="s">
        <v>13</v>
      </c>
      <c r="C31" s="62" t="s">
        <v>358</v>
      </c>
      <c r="D31" s="5" t="s">
        <v>0</v>
      </c>
      <c r="E31" s="116">
        <v>4228.3900000000003</v>
      </c>
      <c r="F31" s="63" t="s">
        <v>133</v>
      </c>
      <c r="G31" s="4"/>
      <c r="W31" s="3"/>
    </row>
    <row r="32" spans="1:24" ht="45" customHeight="1" x14ac:dyDescent="0.25">
      <c r="A32" s="5">
        <v>55</v>
      </c>
      <c r="B32" s="6" t="s">
        <v>12</v>
      </c>
      <c r="C32" s="62" t="s">
        <v>358</v>
      </c>
      <c r="D32" s="5" t="s">
        <v>0</v>
      </c>
      <c r="E32" s="116">
        <v>4228.3900000000003</v>
      </c>
      <c r="F32" s="63" t="s">
        <v>133</v>
      </c>
      <c r="G32" s="4"/>
      <c r="W32" s="3"/>
    </row>
    <row r="33" spans="1:23" ht="45" customHeight="1" x14ac:dyDescent="0.25">
      <c r="A33" s="5">
        <v>56</v>
      </c>
      <c r="B33" s="6" t="s">
        <v>11</v>
      </c>
      <c r="C33" s="62" t="s">
        <v>358</v>
      </c>
      <c r="D33" s="5" t="s">
        <v>0</v>
      </c>
      <c r="E33" s="116">
        <v>4228.3900000000003</v>
      </c>
      <c r="F33" s="63" t="s">
        <v>133</v>
      </c>
      <c r="G33" s="4"/>
      <c r="W33" s="3"/>
    </row>
    <row r="34" spans="1:23" ht="45" customHeight="1" x14ac:dyDescent="0.25">
      <c r="A34" s="5">
        <v>57</v>
      </c>
      <c r="B34" s="6" t="s">
        <v>10</v>
      </c>
      <c r="C34" s="62" t="s">
        <v>358</v>
      </c>
      <c r="D34" s="5" t="s">
        <v>0</v>
      </c>
      <c r="E34" s="116">
        <v>99081.76</v>
      </c>
      <c r="F34" s="63" t="s">
        <v>133</v>
      </c>
      <c r="G34" s="4"/>
      <c r="W34" s="3"/>
    </row>
    <row r="35" spans="1:23" ht="45" customHeight="1" x14ac:dyDescent="0.25">
      <c r="A35" s="5">
        <v>58</v>
      </c>
      <c r="B35" s="6" t="s">
        <v>9</v>
      </c>
      <c r="C35" s="62" t="s">
        <v>358</v>
      </c>
      <c r="D35" s="5" t="s">
        <v>0</v>
      </c>
      <c r="E35" s="116">
        <v>516530.59</v>
      </c>
      <c r="F35" s="63" t="s">
        <v>133</v>
      </c>
      <c r="G35" s="4"/>
      <c r="W35" s="3"/>
    </row>
    <row r="36" spans="1:23" ht="45" customHeight="1" x14ac:dyDescent="0.25">
      <c r="A36" s="5">
        <v>62</v>
      </c>
      <c r="B36" s="6" t="s">
        <v>8</v>
      </c>
      <c r="C36" s="62" t="s">
        <v>358</v>
      </c>
      <c r="D36" s="5" t="s">
        <v>0</v>
      </c>
      <c r="E36" s="116">
        <v>9962.5</v>
      </c>
      <c r="F36" s="63" t="s">
        <v>133</v>
      </c>
      <c r="G36" s="4"/>
      <c r="W36" s="3"/>
    </row>
    <row r="37" spans="1:23" ht="45" customHeight="1" x14ac:dyDescent="0.25">
      <c r="A37" s="5">
        <v>63</v>
      </c>
      <c r="B37" s="6" t="s">
        <v>7</v>
      </c>
      <c r="C37" s="62" t="s">
        <v>358</v>
      </c>
      <c r="D37" s="5" t="s">
        <v>0</v>
      </c>
      <c r="E37" s="116">
        <v>9962.5</v>
      </c>
      <c r="F37" s="63" t="s">
        <v>133</v>
      </c>
      <c r="G37" s="4"/>
      <c r="W37" s="3"/>
    </row>
    <row r="38" spans="1:23" ht="45" customHeight="1" x14ac:dyDescent="0.25">
      <c r="A38" s="5">
        <v>64</v>
      </c>
      <c r="B38" s="6" t="s">
        <v>6</v>
      </c>
      <c r="C38" s="62" t="s">
        <v>358</v>
      </c>
      <c r="D38" s="5" t="s">
        <v>0</v>
      </c>
      <c r="E38" s="116">
        <v>9962.5</v>
      </c>
      <c r="F38" s="63" t="s">
        <v>133</v>
      </c>
      <c r="G38" s="4"/>
      <c r="W38" s="3"/>
    </row>
    <row r="39" spans="1:23" ht="45" customHeight="1" x14ac:dyDescent="0.25">
      <c r="A39" s="5">
        <v>65</v>
      </c>
      <c r="B39" s="6" t="s">
        <v>5</v>
      </c>
      <c r="C39" s="62" t="s">
        <v>358</v>
      </c>
      <c r="D39" s="5" t="s">
        <v>0</v>
      </c>
      <c r="E39" s="116">
        <v>9962.5</v>
      </c>
      <c r="F39" s="63" t="s">
        <v>133</v>
      </c>
      <c r="G39" s="4"/>
      <c r="W39" s="3"/>
    </row>
    <row r="40" spans="1:23" ht="45" customHeight="1" x14ac:dyDescent="0.25">
      <c r="A40" s="5">
        <v>66</v>
      </c>
      <c r="B40" s="6" t="s">
        <v>4</v>
      </c>
      <c r="C40" s="62" t="s">
        <v>358</v>
      </c>
      <c r="D40" s="5" t="s">
        <v>0</v>
      </c>
      <c r="E40" s="116">
        <v>9962.5</v>
      </c>
      <c r="F40" s="63" t="s">
        <v>133</v>
      </c>
      <c r="G40" s="4"/>
      <c r="W40" s="3"/>
    </row>
    <row r="41" spans="1:23" ht="45" customHeight="1" x14ac:dyDescent="0.25">
      <c r="A41" s="5">
        <v>67</v>
      </c>
      <c r="B41" s="6" t="s">
        <v>3</v>
      </c>
      <c r="C41" s="62" t="s">
        <v>358</v>
      </c>
      <c r="D41" s="5" t="s">
        <v>0</v>
      </c>
      <c r="E41" s="116">
        <v>9962.5</v>
      </c>
      <c r="F41" s="63" t="s">
        <v>133</v>
      </c>
      <c r="G41" s="4"/>
      <c r="W41" s="3"/>
    </row>
    <row r="42" spans="1:23" ht="45" customHeight="1" x14ac:dyDescent="0.25">
      <c r="A42" s="5">
        <v>68</v>
      </c>
      <c r="B42" s="6" t="s">
        <v>2</v>
      </c>
      <c r="C42" s="62" t="s">
        <v>358</v>
      </c>
      <c r="D42" s="5" t="s">
        <v>0</v>
      </c>
      <c r="E42" s="117">
        <v>9962.5</v>
      </c>
      <c r="F42" s="63" t="s">
        <v>133</v>
      </c>
      <c r="G42" s="4"/>
      <c r="W42" s="3"/>
    </row>
    <row r="43" spans="1:23" ht="45" customHeight="1" x14ac:dyDescent="0.25">
      <c r="A43" s="5">
        <v>69</v>
      </c>
      <c r="B43" s="6" t="s">
        <v>1</v>
      </c>
      <c r="C43" s="62" t="s">
        <v>358</v>
      </c>
      <c r="D43" s="5" t="s">
        <v>0</v>
      </c>
      <c r="E43" s="117">
        <v>9962.5</v>
      </c>
      <c r="F43" s="63" t="s">
        <v>133</v>
      </c>
      <c r="G43" s="4"/>
      <c r="W43" s="3"/>
    </row>
    <row r="44" spans="1:23" ht="45" customHeight="1" x14ac:dyDescent="0.3">
      <c r="E44" s="118">
        <f>SUM(E24:E43)</f>
        <v>12820881.883995002</v>
      </c>
    </row>
  </sheetData>
  <pageMargins left="0.70866141732283472" right="0.70866141732283472" top="0.74803149606299213" bottom="0.74803149606299213" header="0.31496062992125984" footer="0.31496062992125984"/>
  <pageSetup scale="67" fitToHeight="4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89725-0125-4CC3-A4A9-E9E642E51606}">
  <dimension ref="A1:E122"/>
  <sheetViews>
    <sheetView topLeftCell="A95" workbookViewId="0">
      <selection activeCell="D123" sqref="D123"/>
    </sheetView>
  </sheetViews>
  <sheetFormatPr defaultColWidth="8.6640625" defaultRowHeight="13.2" x14ac:dyDescent="0.3"/>
  <cols>
    <col min="1" max="1" width="8.6640625" style="17" bestFit="1" customWidth="1"/>
    <col min="2" max="2" width="68.6640625" style="16" customWidth="1"/>
    <col min="3" max="3" width="17.33203125" style="17" customWidth="1"/>
    <col min="4" max="4" width="23.5546875" style="16" customWidth="1"/>
    <col min="5" max="5" width="8.6640625" style="16" bestFit="1" customWidth="1"/>
    <col min="6" max="16384" width="8.6640625" style="16"/>
  </cols>
  <sheetData>
    <row r="1" spans="1:4" ht="18" customHeight="1" x14ac:dyDescent="0.3">
      <c r="B1" s="37" t="s">
        <v>245</v>
      </c>
    </row>
    <row r="2" spans="1:4" ht="27.6" x14ac:dyDescent="0.3">
      <c r="B2" s="40" t="s">
        <v>121</v>
      </c>
      <c r="C2" s="40" t="s">
        <v>120</v>
      </c>
    </row>
    <row r="3" spans="1:4" ht="13.8" x14ac:dyDescent="0.3">
      <c r="B3" s="8" t="s">
        <v>258</v>
      </c>
      <c r="C3" s="9">
        <f>D122</f>
        <v>11464762.979999999</v>
      </c>
    </row>
    <row r="4" spans="1:4" ht="13.8" x14ac:dyDescent="0.3">
      <c r="B4" s="8"/>
      <c r="C4" s="9"/>
    </row>
    <row r="5" spans="1:4" s="17" customFormat="1" ht="26.4" x14ac:dyDescent="0.3">
      <c r="A5" s="31" t="s">
        <v>146</v>
      </c>
      <c r="B5" s="31" t="s">
        <v>145</v>
      </c>
      <c r="C5" s="31" t="s">
        <v>244</v>
      </c>
      <c r="D5" s="36" t="s">
        <v>143</v>
      </c>
    </row>
    <row r="6" spans="1:4" x14ac:dyDescent="0.3">
      <c r="A6" s="43">
        <v>37</v>
      </c>
      <c r="B6" s="44" t="s">
        <v>262</v>
      </c>
      <c r="C6" s="44">
        <v>210001</v>
      </c>
      <c r="D6" s="45">
        <v>29860</v>
      </c>
    </row>
    <row r="7" spans="1:4" x14ac:dyDescent="0.3">
      <c r="A7" s="43">
        <v>40</v>
      </c>
      <c r="B7" s="44" t="s">
        <v>263</v>
      </c>
      <c r="C7" s="44">
        <v>211003</v>
      </c>
      <c r="D7" s="45">
        <v>37633.300000000003</v>
      </c>
    </row>
    <row r="8" spans="1:4" x14ac:dyDescent="0.3">
      <c r="A8" s="43">
        <v>44</v>
      </c>
      <c r="B8" s="44" t="s">
        <v>264</v>
      </c>
      <c r="C8" s="44">
        <v>211007</v>
      </c>
      <c r="D8" s="45">
        <v>6243.05</v>
      </c>
    </row>
    <row r="9" spans="1:4" x14ac:dyDescent="0.3">
      <c r="A9" s="43">
        <v>47</v>
      </c>
      <c r="B9" s="44" t="s">
        <v>265</v>
      </c>
      <c r="C9" s="44">
        <v>211020</v>
      </c>
      <c r="D9" s="45">
        <v>3375</v>
      </c>
    </row>
    <row r="10" spans="1:4" x14ac:dyDescent="0.3">
      <c r="A10" s="43">
        <v>48</v>
      </c>
      <c r="B10" s="44" t="s">
        <v>266</v>
      </c>
      <c r="C10" s="44">
        <v>211021</v>
      </c>
      <c r="D10" s="45">
        <v>31812.35</v>
      </c>
    </row>
    <row r="11" spans="1:4" x14ac:dyDescent="0.3">
      <c r="A11" s="43">
        <v>57</v>
      </c>
      <c r="B11" s="44" t="s">
        <v>267</v>
      </c>
      <c r="C11" s="44">
        <v>211030</v>
      </c>
      <c r="D11" s="45">
        <v>177592.39</v>
      </c>
    </row>
    <row r="12" spans="1:4" x14ac:dyDescent="0.3">
      <c r="A12" s="43">
        <v>65</v>
      </c>
      <c r="B12" s="44" t="s">
        <v>268</v>
      </c>
      <c r="C12" s="44">
        <v>291001</v>
      </c>
      <c r="D12" s="45">
        <v>27914.97</v>
      </c>
    </row>
    <row r="13" spans="1:4" x14ac:dyDescent="0.3">
      <c r="A13" s="43">
        <v>67</v>
      </c>
      <c r="B13" s="44" t="s">
        <v>18</v>
      </c>
      <c r="C13" s="44">
        <v>291016</v>
      </c>
      <c r="D13" s="45">
        <v>599.33000000000004</v>
      </c>
    </row>
    <row r="14" spans="1:4" x14ac:dyDescent="0.3">
      <c r="A14" s="43">
        <v>68</v>
      </c>
      <c r="B14" s="44" t="s">
        <v>269</v>
      </c>
      <c r="C14" s="44">
        <v>291019</v>
      </c>
      <c r="D14" s="45">
        <v>5800</v>
      </c>
    </row>
    <row r="15" spans="1:4" x14ac:dyDescent="0.3">
      <c r="A15" s="43">
        <v>69</v>
      </c>
      <c r="B15" s="44" t="s">
        <v>270</v>
      </c>
      <c r="C15" s="44">
        <v>291020</v>
      </c>
      <c r="D15" s="45">
        <v>1000</v>
      </c>
    </row>
    <row r="16" spans="1:4" x14ac:dyDescent="0.3">
      <c r="A16" s="43">
        <v>72</v>
      </c>
      <c r="B16" s="44" t="s">
        <v>271</v>
      </c>
      <c r="C16" s="44">
        <v>291033</v>
      </c>
      <c r="D16" s="45">
        <v>40905</v>
      </c>
    </row>
    <row r="17" spans="1:4" x14ac:dyDescent="0.3">
      <c r="A17" s="43">
        <v>76</v>
      </c>
      <c r="B17" s="44" t="s">
        <v>272</v>
      </c>
      <c r="C17" s="44">
        <v>291045</v>
      </c>
      <c r="D17" s="45">
        <v>65521.47</v>
      </c>
    </row>
    <row r="18" spans="1:4" x14ac:dyDescent="0.3">
      <c r="A18" s="43">
        <v>77</v>
      </c>
      <c r="B18" s="44" t="s">
        <v>273</v>
      </c>
      <c r="C18" s="44">
        <v>291046</v>
      </c>
      <c r="D18" s="45">
        <v>5233.46</v>
      </c>
    </row>
    <row r="19" spans="1:4" x14ac:dyDescent="0.3">
      <c r="A19" s="43">
        <v>79</v>
      </c>
      <c r="B19" s="44" t="s">
        <v>274</v>
      </c>
      <c r="C19" s="44">
        <v>291048</v>
      </c>
      <c r="D19" s="45">
        <v>5580</v>
      </c>
    </row>
    <row r="20" spans="1:4" x14ac:dyDescent="0.3">
      <c r="A20" s="43">
        <v>85</v>
      </c>
      <c r="B20" s="44" t="s">
        <v>275</v>
      </c>
      <c r="C20" s="44">
        <v>291054</v>
      </c>
      <c r="D20" s="45">
        <v>11700</v>
      </c>
    </row>
    <row r="21" spans="1:4" x14ac:dyDescent="0.3">
      <c r="A21" s="43">
        <v>90</v>
      </c>
      <c r="B21" s="44" t="s">
        <v>276</v>
      </c>
      <c r="C21" s="44">
        <v>806012</v>
      </c>
      <c r="D21" s="45">
        <v>45821.25</v>
      </c>
    </row>
    <row r="22" spans="1:4" x14ac:dyDescent="0.3">
      <c r="A22" s="12">
        <v>17</v>
      </c>
      <c r="B22" s="20" t="s">
        <v>240</v>
      </c>
      <c r="C22" s="22">
        <v>479001</v>
      </c>
      <c r="D22" s="35">
        <v>690000</v>
      </c>
    </row>
    <row r="23" spans="1:4" x14ac:dyDescent="0.3">
      <c r="A23" s="12">
        <v>20</v>
      </c>
      <c r="B23" s="20" t="s">
        <v>238</v>
      </c>
      <c r="C23" s="22">
        <v>487014</v>
      </c>
      <c r="D23" s="35">
        <v>12323</v>
      </c>
    </row>
    <row r="24" spans="1:4" x14ac:dyDescent="0.3">
      <c r="A24" s="12">
        <v>21</v>
      </c>
      <c r="B24" s="20" t="s">
        <v>237</v>
      </c>
      <c r="C24" s="22">
        <v>487015</v>
      </c>
      <c r="D24" s="35">
        <v>13195</v>
      </c>
    </row>
    <row r="25" spans="1:4" x14ac:dyDescent="0.3">
      <c r="A25" s="12">
        <v>28</v>
      </c>
      <c r="B25" s="20" t="s">
        <v>236</v>
      </c>
      <c r="C25" s="22">
        <v>521005</v>
      </c>
      <c r="D25" s="35">
        <v>47000</v>
      </c>
    </row>
    <row r="26" spans="1:4" x14ac:dyDescent="0.3">
      <c r="A26" s="12">
        <v>29</v>
      </c>
      <c r="B26" s="20" t="s">
        <v>235</v>
      </c>
      <c r="C26" s="22">
        <v>521006</v>
      </c>
      <c r="D26" s="35">
        <v>112240</v>
      </c>
    </row>
    <row r="27" spans="1:4" x14ac:dyDescent="0.3">
      <c r="A27" s="12">
        <v>30</v>
      </c>
      <c r="B27" s="20" t="s">
        <v>234</v>
      </c>
      <c r="C27" s="22">
        <v>521007</v>
      </c>
      <c r="D27" s="35">
        <v>250000</v>
      </c>
    </row>
    <row r="28" spans="1:4" x14ac:dyDescent="0.3">
      <c r="A28" s="12">
        <v>31</v>
      </c>
      <c r="B28" s="20" t="s">
        <v>233</v>
      </c>
      <c r="C28" s="22">
        <v>521008</v>
      </c>
      <c r="D28" s="35">
        <v>100000</v>
      </c>
    </row>
    <row r="29" spans="1:4" x14ac:dyDescent="0.3">
      <c r="A29" s="12">
        <v>32</v>
      </c>
      <c r="B29" s="20" t="s">
        <v>232</v>
      </c>
      <c r="C29" s="22">
        <v>521013</v>
      </c>
      <c r="D29" s="35">
        <v>15000</v>
      </c>
    </row>
    <row r="30" spans="1:4" x14ac:dyDescent="0.3">
      <c r="A30" s="12">
        <v>37</v>
      </c>
      <c r="B30" s="20" t="s">
        <v>227</v>
      </c>
      <c r="C30" s="22">
        <v>592001</v>
      </c>
      <c r="D30" s="35">
        <v>10284.549999999999</v>
      </c>
    </row>
    <row r="31" spans="1:4" x14ac:dyDescent="0.3">
      <c r="A31" s="12">
        <v>41</v>
      </c>
      <c r="B31" s="20" t="s">
        <v>225</v>
      </c>
      <c r="C31" s="22">
        <v>604001</v>
      </c>
      <c r="D31" s="35">
        <v>16500</v>
      </c>
    </row>
    <row r="32" spans="1:4" x14ac:dyDescent="0.3">
      <c r="A32" s="12">
        <v>47</v>
      </c>
      <c r="B32" s="20" t="s">
        <v>222</v>
      </c>
      <c r="C32" s="22">
        <v>660013</v>
      </c>
      <c r="D32" s="35">
        <v>130383.82</v>
      </c>
    </row>
    <row r="33" spans="1:5" x14ac:dyDescent="0.3">
      <c r="A33" s="12">
        <v>108</v>
      </c>
      <c r="B33" s="20" t="s">
        <v>221</v>
      </c>
      <c r="C33" s="22">
        <v>681057</v>
      </c>
      <c r="D33" s="35">
        <v>295000</v>
      </c>
    </row>
    <row r="34" spans="1:5" x14ac:dyDescent="0.3">
      <c r="A34" s="12">
        <v>109</v>
      </c>
      <c r="B34" s="20" t="s">
        <v>220</v>
      </c>
      <c r="C34" s="22">
        <v>800002</v>
      </c>
      <c r="D34" s="35">
        <v>12840</v>
      </c>
    </row>
    <row r="35" spans="1:5" x14ac:dyDescent="0.3">
      <c r="A35" s="12">
        <v>124</v>
      </c>
      <c r="B35" s="20" t="s">
        <v>209</v>
      </c>
      <c r="C35" s="22" t="s">
        <v>208</v>
      </c>
      <c r="D35" s="35">
        <v>36065.57</v>
      </c>
    </row>
    <row r="36" spans="1:5" x14ac:dyDescent="0.3">
      <c r="A36" s="12">
        <v>125</v>
      </c>
      <c r="B36" s="20" t="s">
        <v>207</v>
      </c>
      <c r="C36" s="22">
        <v>743023</v>
      </c>
      <c r="D36" s="35">
        <v>39240</v>
      </c>
    </row>
    <row r="37" spans="1:5" x14ac:dyDescent="0.3">
      <c r="A37" s="12">
        <v>126</v>
      </c>
      <c r="B37" s="20" t="s">
        <v>206</v>
      </c>
      <c r="C37" s="22">
        <v>743024</v>
      </c>
      <c r="D37" s="35">
        <v>15259.91</v>
      </c>
    </row>
    <row r="38" spans="1:5" x14ac:dyDescent="0.3">
      <c r="A38" s="12">
        <v>127</v>
      </c>
      <c r="B38" s="20" t="s">
        <v>205</v>
      </c>
      <c r="C38" s="22">
        <v>743025</v>
      </c>
      <c r="D38" s="35">
        <v>37000</v>
      </c>
    </row>
    <row r="39" spans="1:5" x14ac:dyDescent="0.3">
      <c r="A39" s="12">
        <v>128</v>
      </c>
      <c r="B39" s="20" t="s">
        <v>204</v>
      </c>
      <c r="C39" s="22">
        <v>743026</v>
      </c>
      <c r="D39" s="35">
        <v>18000</v>
      </c>
    </row>
    <row r="40" spans="1:5" x14ac:dyDescent="0.3">
      <c r="A40" s="12">
        <v>130</v>
      </c>
      <c r="B40" s="20" t="s">
        <v>203</v>
      </c>
      <c r="C40" s="22">
        <v>743028</v>
      </c>
      <c r="D40" s="35">
        <v>74331.199999999997</v>
      </c>
    </row>
    <row r="41" spans="1:5" x14ac:dyDescent="0.3">
      <c r="A41" s="12">
        <v>131</v>
      </c>
      <c r="B41" s="20" t="s">
        <v>202</v>
      </c>
      <c r="C41" s="22">
        <v>760001</v>
      </c>
      <c r="D41" s="35">
        <v>32242.46</v>
      </c>
    </row>
    <row r="42" spans="1:5" x14ac:dyDescent="0.3">
      <c r="A42" s="12">
        <v>132</v>
      </c>
      <c r="B42" s="20" t="s">
        <v>201</v>
      </c>
      <c r="C42" s="22">
        <v>760028</v>
      </c>
      <c r="D42" s="35">
        <v>40000</v>
      </c>
    </row>
    <row r="43" spans="1:5" x14ac:dyDescent="0.3">
      <c r="A43" s="12">
        <v>138</v>
      </c>
      <c r="B43" s="20" t="s">
        <v>191</v>
      </c>
      <c r="C43" s="22">
        <v>641007</v>
      </c>
      <c r="D43" s="35">
        <v>120000</v>
      </c>
    </row>
    <row r="44" spans="1:5" x14ac:dyDescent="0.3">
      <c r="A44" s="12">
        <v>145</v>
      </c>
      <c r="B44" s="20" t="s">
        <v>186</v>
      </c>
      <c r="C44" s="22"/>
      <c r="D44" s="35">
        <v>31552.49</v>
      </c>
    </row>
    <row r="45" spans="1:5" x14ac:dyDescent="0.3">
      <c r="A45" s="12">
        <v>147</v>
      </c>
      <c r="B45" s="20" t="s">
        <v>184</v>
      </c>
      <c r="C45" s="22"/>
      <c r="D45" s="35">
        <v>42500</v>
      </c>
    </row>
    <row r="46" spans="1:5" x14ac:dyDescent="0.3">
      <c r="A46" s="21">
        <v>15</v>
      </c>
      <c r="B46" s="29" t="s">
        <v>124</v>
      </c>
      <c r="C46" s="100" t="s">
        <v>123</v>
      </c>
      <c r="D46" s="101">
        <v>285000</v>
      </c>
      <c r="E46" s="100"/>
    </row>
    <row r="47" spans="1:5" ht="13.8" x14ac:dyDescent="0.3">
      <c r="A47" s="12">
        <v>148</v>
      </c>
      <c r="B47" s="96" t="s">
        <v>395</v>
      </c>
      <c r="C47" s="29"/>
      <c r="D47" s="97">
        <v>3065000</v>
      </c>
    </row>
    <row r="48" spans="1:5" ht="13.8" x14ac:dyDescent="0.3">
      <c r="A48" s="12">
        <v>149</v>
      </c>
      <c r="B48" s="96" t="s">
        <v>396</v>
      </c>
      <c r="C48" s="29"/>
      <c r="D48" s="97">
        <v>326000</v>
      </c>
    </row>
    <row r="49" spans="1:4" ht="13.8" x14ac:dyDescent="0.3">
      <c r="A49" s="12">
        <v>150</v>
      </c>
      <c r="B49" s="96" t="s">
        <v>397</v>
      </c>
      <c r="C49" s="29"/>
      <c r="D49" s="97">
        <v>326000</v>
      </c>
    </row>
    <row r="50" spans="1:4" x14ac:dyDescent="0.3">
      <c r="A50" s="43">
        <v>38</v>
      </c>
      <c r="B50" s="44" t="s">
        <v>277</v>
      </c>
      <c r="C50" s="44">
        <v>210002</v>
      </c>
      <c r="D50" s="45">
        <v>96495.3</v>
      </c>
    </row>
    <row r="51" spans="1:4" x14ac:dyDescent="0.3">
      <c r="A51" s="43">
        <v>39</v>
      </c>
      <c r="B51" s="44" t="s">
        <v>278</v>
      </c>
      <c r="C51" s="44">
        <v>210003</v>
      </c>
      <c r="D51" s="45">
        <v>66822</v>
      </c>
    </row>
    <row r="52" spans="1:4" x14ac:dyDescent="0.3">
      <c r="A52" s="43">
        <v>41</v>
      </c>
      <c r="B52" s="44" t="s">
        <v>279</v>
      </c>
      <c r="C52" s="44">
        <v>211004</v>
      </c>
      <c r="D52" s="45">
        <v>25088.87</v>
      </c>
    </row>
    <row r="53" spans="1:4" x14ac:dyDescent="0.3">
      <c r="A53" s="43">
        <v>42</v>
      </c>
      <c r="B53" s="44" t="s">
        <v>279</v>
      </c>
      <c r="C53" s="44">
        <v>211005</v>
      </c>
      <c r="D53" s="45">
        <v>6302.12</v>
      </c>
    </row>
    <row r="54" spans="1:4" x14ac:dyDescent="0.3">
      <c r="A54" s="43">
        <v>43</v>
      </c>
      <c r="B54" s="44" t="s">
        <v>279</v>
      </c>
      <c r="C54" s="44">
        <v>211006</v>
      </c>
      <c r="D54" s="45">
        <v>17549.02</v>
      </c>
    </row>
    <row r="55" spans="1:4" x14ac:dyDescent="0.3">
      <c r="A55" s="43">
        <v>45</v>
      </c>
      <c r="B55" s="44" t="s">
        <v>280</v>
      </c>
      <c r="C55" s="44">
        <v>211015</v>
      </c>
      <c r="D55" s="45">
        <v>3809.71</v>
      </c>
    </row>
    <row r="56" spans="1:4" x14ac:dyDescent="0.3">
      <c r="A56" s="43">
        <v>46</v>
      </c>
      <c r="B56" s="44" t="s">
        <v>281</v>
      </c>
      <c r="C56" s="44">
        <v>211017</v>
      </c>
      <c r="D56" s="45">
        <v>2552.75</v>
      </c>
    </row>
    <row r="57" spans="1:4" x14ac:dyDescent="0.3">
      <c r="A57" s="43">
        <v>49</v>
      </c>
      <c r="B57" s="44" t="s">
        <v>282</v>
      </c>
      <c r="C57" s="44">
        <v>211022</v>
      </c>
      <c r="D57" s="45">
        <v>58140.38</v>
      </c>
    </row>
    <row r="58" spans="1:4" x14ac:dyDescent="0.3">
      <c r="A58" s="43">
        <v>50</v>
      </c>
      <c r="B58" s="44" t="s">
        <v>283</v>
      </c>
      <c r="C58" s="44">
        <v>211023</v>
      </c>
      <c r="D58" s="45">
        <v>45455.19</v>
      </c>
    </row>
    <row r="59" spans="1:4" x14ac:dyDescent="0.3">
      <c r="A59" s="43">
        <v>51</v>
      </c>
      <c r="B59" s="44" t="s">
        <v>284</v>
      </c>
      <c r="C59" s="44">
        <v>211024</v>
      </c>
      <c r="D59" s="45">
        <v>26427.439999999999</v>
      </c>
    </row>
    <row r="60" spans="1:4" x14ac:dyDescent="0.3">
      <c r="A60" s="43">
        <v>52</v>
      </c>
      <c r="B60" s="44" t="s">
        <v>285</v>
      </c>
      <c r="C60" s="44">
        <v>211025</v>
      </c>
      <c r="D60" s="45">
        <v>97252.98</v>
      </c>
    </row>
    <row r="61" spans="1:4" x14ac:dyDescent="0.3">
      <c r="A61" s="43">
        <v>53</v>
      </c>
      <c r="B61" s="44" t="s">
        <v>286</v>
      </c>
      <c r="C61" s="44">
        <v>211026</v>
      </c>
      <c r="D61" s="45">
        <v>14535.1</v>
      </c>
    </row>
    <row r="62" spans="1:4" x14ac:dyDescent="0.3">
      <c r="A62" s="43">
        <v>54</v>
      </c>
      <c r="B62" s="44" t="s">
        <v>286</v>
      </c>
      <c r="C62" s="44">
        <v>211027</v>
      </c>
      <c r="D62" s="45">
        <v>14535.09</v>
      </c>
    </row>
    <row r="63" spans="1:4" x14ac:dyDescent="0.3">
      <c r="A63" s="43">
        <v>55</v>
      </c>
      <c r="B63" s="44" t="s">
        <v>286</v>
      </c>
      <c r="C63" s="44">
        <v>211028</v>
      </c>
      <c r="D63" s="45">
        <v>14535.09</v>
      </c>
    </row>
    <row r="64" spans="1:4" x14ac:dyDescent="0.3">
      <c r="A64" s="43">
        <v>56</v>
      </c>
      <c r="B64" s="44" t="s">
        <v>286</v>
      </c>
      <c r="C64" s="44">
        <v>211029</v>
      </c>
      <c r="D64" s="45">
        <v>14535.1</v>
      </c>
    </row>
    <row r="65" spans="1:4" x14ac:dyDescent="0.3">
      <c r="A65" s="43">
        <v>58</v>
      </c>
      <c r="B65" s="44" t="s">
        <v>287</v>
      </c>
      <c r="C65" s="44">
        <v>211031</v>
      </c>
      <c r="D65" s="45">
        <v>21141.96</v>
      </c>
    </row>
    <row r="66" spans="1:4" x14ac:dyDescent="0.3">
      <c r="A66" s="43">
        <v>59</v>
      </c>
      <c r="B66" s="44" t="s">
        <v>288</v>
      </c>
      <c r="C66" s="44">
        <v>211032</v>
      </c>
      <c r="D66" s="45">
        <v>80339.42</v>
      </c>
    </row>
    <row r="67" spans="1:4" x14ac:dyDescent="0.3">
      <c r="A67" s="43">
        <v>60</v>
      </c>
      <c r="B67" s="44" t="s">
        <v>289</v>
      </c>
      <c r="C67" s="44">
        <v>211033</v>
      </c>
      <c r="D67" s="45">
        <v>177427.94</v>
      </c>
    </row>
    <row r="68" spans="1:4" x14ac:dyDescent="0.3">
      <c r="A68" s="43">
        <v>61</v>
      </c>
      <c r="B68" s="44" t="s">
        <v>290</v>
      </c>
      <c r="C68" s="44">
        <v>211034</v>
      </c>
      <c r="D68" s="45">
        <v>13697.43</v>
      </c>
    </row>
    <row r="69" spans="1:4" x14ac:dyDescent="0.3">
      <c r="A69" s="43">
        <v>62</v>
      </c>
      <c r="B69" s="44" t="s">
        <v>291</v>
      </c>
      <c r="C69" s="44">
        <v>211035</v>
      </c>
      <c r="D69" s="45">
        <v>80131.600000000006</v>
      </c>
    </row>
    <row r="70" spans="1:4" x14ac:dyDescent="0.3">
      <c r="A70" s="43">
        <v>63</v>
      </c>
      <c r="B70" s="44" t="s">
        <v>292</v>
      </c>
      <c r="C70" s="44">
        <v>211036</v>
      </c>
      <c r="D70" s="45">
        <v>15555</v>
      </c>
    </row>
    <row r="71" spans="1:4" x14ac:dyDescent="0.3">
      <c r="A71" s="43">
        <v>66</v>
      </c>
      <c r="B71" s="44" t="s">
        <v>293</v>
      </c>
      <c r="C71" s="44">
        <v>291002</v>
      </c>
      <c r="D71" s="45">
        <v>2487.13</v>
      </c>
    </row>
    <row r="72" spans="1:4" x14ac:dyDescent="0.3">
      <c r="A72" s="43">
        <v>70</v>
      </c>
      <c r="B72" s="44" t="s">
        <v>294</v>
      </c>
      <c r="C72" s="44">
        <v>291030</v>
      </c>
      <c r="D72" s="45">
        <v>263456.28000000003</v>
      </c>
    </row>
    <row r="73" spans="1:4" x14ac:dyDescent="0.3">
      <c r="A73" s="43">
        <v>71</v>
      </c>
      <c r="B73" s="44" t="s">
        <v>295</v>
      </c>
      <c r="C73" s="44">
        <v>291031</v>
      </c>
      <c r="D73" s="45">
        <v>380449.42</v>
      </c>
    </row>
    <row r="74" spans="1:4" x14ac:dyDescent="0.3">
      <c r="A74" s="43">
        <v>73</v>
      </c>
      <c r="B74" s="44" t="s">
        <v>296</v>
      </c>
      <c r="C74" s="44">
        <v>291042</v>
      </c>
      <c r="D74" s="45">
        <v>2446.67</v>
      </c>
    </row>
    <row r="75" spans="1:4" x14ac:dyDescent="0.3">
      <c r="A75" s="43">
        <v>74</v>
      </c>
      <c r="B75" s="44" t="s">
        <v>297</v>
      </c>
      <c r="C75" s="44">
        <v>291043</v>
      </c>
      <c r="D75" s="45">
        <v>3766.66</v>
      </c>
    </row>
    <row r="76" spans="1:4" x14ac:dyDescent="0.3">
      <c r="A76" s="43">
        <v>75</v>
      </c>
      <c r="B76" s="44" t="s">
        <v>298</v>
      </c>
      <c r="C76" s="44">
        <v>291044</v>
      </c>
      <c r="D76" s="45">
        <v>3766.67</v>
      </c>
    </row>
    <row r="77" spans="1:4" x14ac:dyDescent="0.3">
      <c r="A77" s="43">
        <v>78</v>
      </c>
      <c r="B77" s="44" t="s">
        <v>299</v>
      </c>
      <c r="C77" s="44">
        <v>291047</v>
      </c>
      <c r="D77" s="45">
        <v>35904.699999999997</v>
      </c>
    </row>
    <row r="78" spans="1:4" x14ac:dyDescent="0.3">
      <c r="A78" s="43">
        <v>80</v>
      </c>
      <c r="B78" s="44" t="s">
        <v>300</v>
      </c>
      <c r="C78" s="44">
        <v>291049</v>
      </c>
      <c r="D78" s="45">
        <v>6750</v>
      </c>
    </row>
    <row r="79" spans="1:4" x14ac:dyDescent="0.3">
      <c r="A79" s="43">
        <v>81</v>
      </c>
      <c r="B79" s="44" t="s">
        <v>301</v>
      </c>
      <c r="C79" s="44">
        <v>291050</v>
      </c>
      <c r="D79" s="45">
        <v>8550</v>
      </c>
    </row>
    <row r="80" spans="1:4" x14ac:dyDescent="0.3">
      <c r="A80" s="43">
        <v>82</v>
      </c>
      <c r="B80" s="44" t="s">
        <v>302</v>
      </c>
      <c r="C80" s="44">
        <v>291051</v>
      </c>
      <c r="D80" s="45">
        <v>10800</v>
      </c>
    </row>
    <row r="81" spans="1:4" x14ac:dyDescent="0.3">
      <c r="A81" s="43">
        <v>83</v>
      </c>
      <c r="B81" s="44" t="s">
        <v>303</v>
      </c>
      <c r="C81" s="44">
        <v>291052</v>
      </c>
      <c r="D81" s="45">
        <v>13500</v>
      </c>
    </row>
    <row r="82" spans="1:4" x14ac:dyDescent="0.3">
      <c r="A82" s="43">
        <v>84</v>
      </c>
      <c r="B82" s="44" t="s">
        <v>304</v>
      </c>
      <c r="C82" s="44">
        <v>291053</v>
      </c>
      <c r="D82" s="45">
        <v>13500</v>
      </c>
    </row>
    <row r="83" spans="1:4" x14ac:dyDescent="0.3">
      <c r="A83" s="43">
        <v>86</v>
      </c>
      <c r="B83" s="44" t="s">
        <v>305</v>
      </c>
      <c r="C83" s="44">
        <v>291055</v>
      </c>
      <c r="D83" s="45">
        <v>98555</v>
      </c>
    </row>
    <row r="84" spans="1:4" x14ac:dyDescent="0.3">
      <c r="A84" s="43">
        <v>88</v>
      </c>
      <c r="B84" s="44" t="s">
        <v>306</v>
      </c>
      <c r="C84" s="44">
        <v>291057</v>
      </c>
      <c r="D84" s="45">
        <v>30482</v>
      </c>
    </row>
    <row r="85" spans="1:4" x14ac:dyDescent="0.3">
      <c r="A85" s="43">
        <v>89</v>
      </c>
      <c r="B85" s="44" t="s">
        <v>307</v>
      </c>
      <c r="C85" s="44">
        <v>806011</v>
      </c>
      <c r="D85" s="45">
        <v>24228.75</v>
      </c>
    </row>
    <row r="86" spans="1:4" x14ac:dyDescent="0.3">
      <c r="A86" s="12">
        <v>4</v>
      </c>
      <c r="B86" s="20" t="s">
        <v>243</v>
      </c>
      <c r="C86" s="22">
        <v>442001</v>
      </c>
      <c r="D86" s="35">
        <v>25000</v>
      </c>
    </row>
    <row r="87" spans="1:4" x14ac:dyDescent="0.3">
      <c r="A87" s="12">
        <v>5</v>
      </c>
      <c r="B87" s="20" t="s">
        <v>243</v>
      </c>
      <c r="C87" s="22">
        <v>442002</v>
      </c>
      <c r="D87" s="35">
        <v>25000</v>
      </c>
    </row>
    <row r="88" spans="1:4" x14ac:dyDescent="0.3">
      <c r="A88" s="12">
        <v>6</v>
      </c>
      <c r="B88" s="20" t="s">
        <v>243</v>
      </c>
      <c r="C88" s="22">
        <v>442003</v>
      </c>
      <c r="D88" s="35">
        <v>25000</v>
      </c>
    </row>
    <row r="89" spans="1:4" x14ac:dyDescent="0.3">
      <c r="A89" s="12">
        <v>7</v>
      </c>
      <c r="B89" s="20" t="s">
        <v>243</v>
      </c>
      <c r="C89" s="22">
        <v>442004</v>
      </c>
      <c r="D89" s="35">
        <v>25000</v>
      </c>
    </row>
    <row r="90" spans="1:4" x14ac:dyDescent="0.3">
      <c r="A90" s="12">
        <v>8</v>
      </c>
      <c r="B90" s="20" t="s">
        <v>243</v>
      </c>
      <c r="C90" s="22">
        <v>442005</v>
      </c>
      <c r="D90" s="35">
        <v>25000</v>
      </c>
    </row>
    <row r="91" spans="1:4" x14ac:dyDescent="0.3">
      <c r="A91" s="12">
        <v>9</v>
      </c>
      <c r="B91" s="20" t="s">
        <v>243</v>
      </c>
      <c r="C91" s="22">
        <v>442006</v>
      </c>
      <c r="D91" s="35">
        <v>25000</v>
      </c>
    </row>
    <row r="92" spans="1:4" x14ac:dyDescent="0.3">
      <c r="A92" s="12">
        <v>10</v>
      </c>
      <c r="B92" s="20" t="s">
        <v>243</v>
      </c>
      <c r="C92" s="22">
        <v>442007</v>
      </c>
      <c r="D92" s="35">
        <v>25000</v>
      </c>
    </row>
    <row r="93" spans="1:4" x14ac:dyDescent="0.3">
      <c r="A93" s="12">
        <v>11</v>
      </c>
      <c r="B93" s="20" t="s">
        <v>243</v>
      </c>
      <c r="C93" s="22">
        <v>442008</v>
      </c>
      <c r="D93" s="35">
        <v>25000</v>
      </c>
    </row>
    <row r="94" spans="1:4" x14ac:dyDescent="0.3">
      <c r="A94" s="12">
        <v>13</v>
      </c>
      <c r="B94" s="20" t="s">
        <v>242</v>
      </c>
      <c r="C94" s="22">
        <v>449004</v>
      </c>
      <c r="D94" s="35">
        <v>26427.439999999999</v>
      </c>
    </row>
    <row r="95" spans="1:4" x14ac:dyDescent="0.3">
      <c r="A95" s="12">
        <v>15</v>
      </c>
      <c r="B95" s="20" t="s">
        <v>241</v>
      </c>
      <c r="C95" s="22">
        <v>452006</v>
      </c>
      <c r="D95" s="35">
        <v>14976.2</v>
      </c>
    </row>
    <row r="96" spans="1:4" x14ac:dyDescent="0.3">
      <c r="A96" s="12">
        <v>18</v>
      </c>
      <c r="B96" s="20" t="s">
        <v>239</v>
      </c>
      <c r="C96" s="22"/>
      <c r="D96" s="111">
        <v>746200</v>
      </c>
    </row>
    <row r="97" spans="1:4" x14ac:dyDescent="0.3">
      <c r="A97" s="12">
        <v>33</v>
      </c>
      <c r="B97" s="20" t="s">
        <v>231</v>
      </c>
      <c r="C97" s="22">
        <v>580013</v>
      </c>
      <c r="D97" s="35">
        <v>40000</v>
      </c>
    </row>
    <row r="98" spans="1:4" x14ac:dyDescent="0.3">
      <c r="A98" s="12">
        <v>34</v>
      </c>
      <c r="B98" s="20" t="s">
        <v>230</v>
      </c>
      <c r="C98" s="22">
        <v>580014</v>
      </c>
      <c r="D98" s="35">
        <v>40000</v>
      </c>
    </row>
    <row r="99" spans="1:4" x14ac:dyDescent="0.3">
      <c r="A99" s="12">
        <v>35</v>
      </c>
      <c r="B99" s="20" t="s">
        <v>229</v>
      </c>
      <c r="C99" s="22">
        <v>580015</v>
      </c>
      <c r="D99" s="35">
        <v>32426.18</v>
      </c>
    </row>
    <row r="100" spans="1:4" x14ac:dyDescent="0.3">
      <c r="A100" s="12">
        <v>36</v>
      </c>
      <c r="B100" s="20" t="s">
        <v>228</v>
      </c>
      <c r="C100" s="22">
        <v>582010</v>
      </c>
      <c r="D100" s="35">
        <v>120000</v>
      </c>
    </row>
    <row r="101" spans="1:4" x14ac:dyDescent="0.3">
      <c r="A101" s="12">
        <v>40</v>
      </c>
      <c r="B101" s="20" t="s">
        <v>226</v>
      </c>
      <c r="C101" s="22">
        <v>593003</v>
      </c>
      <c r="D101" s="35">
        <v>140860.12</v>
      </c>
    </row>
    <row r="102" spans="1:4" x14ac:dyDescent="0.3">
      <c r="A102" s="12">
        <v>44</v>
      </c>
      <c r="B102" s="20" t="s">
        <v>224</v>
      </c>
      <c r="C102" s="22">
        <v>643001</v>
      </c>
      <c r="D102" s="35">
        <v>36300</v>
      </c>
    </row>
    <row r="103" spans="1:4" x14ac:dyDescent="0.3">
      <c r="A103" s="12">
        <v>46</v>
      </c>
      <c r="B103" s="20" t="s">
        <v>223</v>
      </c>
      <c r="C103" s="22">
        <v>660012</v>
      </c>
      <c r="D103" s="35">
        <v>96574.59</v>
      </c>
    </row>
    <row r="104" spans="1:4" x14ac:dyDescent="0.3">
      <c r="A104" s="12">
        <v>113</v>
      </c>
      <c r="B104" s="20" t="s">
        <v>219</v>
      </c>
      <c r="C104" s="22">
        <v>806008</v>
      </c>
      <c r="D104" s="35">
        <v>23256.15</v>
      </c>
    </row>
    <row r="105" spans="1:4" x14ac:dyDescent="0.3">
      <c r="A105" s="12">
        <v>114</v>
      </c>
      <c r="B105" s="20" t="s">
        <v>218</v>
      </c>
      <c r="C105" s="22">
        <v>806009</v>
      </c>
      <c r="D105" s="35">
        <v>17494.96</v>
      </c>
    </row>
    <row r="106" spans="1:4" x14ac:dyDescent="0.3">
      <c r="A106" s="12">
        <v>116</v>
      </c>
      <c r="B106" s="20" t="s">
        <v>217</v>
      </c>
      <c r="C106" s="22">
        <v>809010</v>
      </c>
      <c r="D106" s="35">
        <v>50000</v>
      </c>
    </row>
    <row r="107" spans="1:4" x14ac:dyDescent="0.3">
      <c r="A107" s="12">
        <v>117</v>
      </c>
      <c r="B107" s="20" t="s">
        <v>216</v>
      </c>
      <c r="C107" s="22">
        <v>809011</v>
      </c>
      <c r="D107" s="35">
        <v>50000</v>
      </c>
    </row>
    <row r="108" spans="1:4" x14ac:dyDescent="0.3">
      <c r="A108" s="12">
        <v>118</v>
      </c>
      <c r="B108" s="20" t="s">
        <v>215</v>
      </c>
      <c r="C108" s="22">
        <v>809012</v>
      </c>
      <c r="D108" s="35">
        <v>50000</v>
      </c>
    </row>
    <row r="109" spans="1:4" x14ac:dyDescent="0.3">
      <c r="A109" s="12">
        <v>119</v>
      </c>
      <c r="B109" s="20" t="s">
        <v>214</v>
      </c>
      <c r="C109" s="22">
        <v>809013</v>
      </c>
      <c r="D109" s="35">
        <v>50000</v>
      </c>
    </row>
    <row r="110" spans="1:4" x14ac:dyDescent="0.3">
      <c r="A110" s="12">
        <v>120</v>
      </c>
      <c r="B110" s="20" t="s">
        <v>213</v>
      </c>
      <c r="C110" s="22">
        <v>809014</v>
      </c>
      <c r="D110" s="35">
        <v>50000</v>
      </c>
    </row>
    <row r="111" spans="1:4" x14ac:dyDescent="0.3">
      <c r="A111" s="12">
        <v>121</v>
      </c>
      <c r="B111" s="20" t="s">
        <v>212</v>
      </c>
      <c r="C111" s="22">
        <v>809015</v>
      </c>
      <c r="D111" s="35">
        <v>50000</v>
      </c>
    </row>
    <row r="112" spans="1:4" x14ac:dyDescent="0.3">
      <c r="A112" s="12">
        <v>122</v>
      </c>
      <c r="B112" s="20" t="s">
        <v>211</v>
      </c>
      <c r="C112" s="22">
        <v>809016</v>
      </c>
      <c r="D112" s="35">
        <v>50000</v>
      </c>
    </row>
    <row r="113" spans="1:4" x14ac:dyDescent="0.3">
      <c r="A113" s="12">
        <v>123</v>
      </c>
      <c r="B113" s="20" t="s">
        <v>210</v>
      </c>
      <c r="C113" s="22">
        <v>809017</v>
      </c>
      <c r="D113" s="35">
        <v>50000</v>
      </c>
    </row>
    <row r="114" spans="1:4" x14ac:dyDescent="0.3">
      <c r="A114" s="12">
        <v>133</v>
      </c>
      <c r="B114" s="20" t="s">
        <v>200</v>
      </c>
      <c r="C114" s="22" t="s">
        <v>199</v>
      </c>
      <c r="D114" s="35">
        <v>124400</v>
      </c>
    </row>
    <row r="115" spans="1:4" x14ac:dyDescent="0.3">
      <c r="A115" s="12">
        <v>134</v>
      </c>
      <c r="B115" s="20" t="s">
        <v>198</v>
      </c>
      <c r="C115" s="22" t="s">
        <v>197</v>
      </c>
      <c r="D115" s="35">
        <v>150000</v>
      </c>
    </row>
    <row r="116" spans="1:4" x14ac:dyDescent="0.3">
      <c r="A116" s="12">
        <v>135</v>
      </c>
      <c r="B116" s="20" t="s">
        <v>195</v>
      </c>
      <c r="C116" s="22" t="s">
        <v>196</v>
      </c>
      <c r="D116" s="35">
        <v>185000</v>
      </c>
    </row>
    <row r="117" spans="1:4" x14ac:dyDescent="0.3">
      <c r="A117" s="12">
        <v>136</v>
      </c>
      <c r="B117" s="20" t="s">
        <v>195</v>
      </c>
      <c r="C117" s="22" t="s">
        <v>194</v>
      </c>
      <c r="D117" s="35">
        <v>185000</v>
      </c>
    </row>
    <row r="118" spans="1:4" x14ac:dyDescent="0.3">
      <c r="A118" s="12">
        <v>137</v>
      </c>
      <c r="B118" s="20" t="s">
        <v>193</v>
      </c>
      <c r="C118" s="22" t="s">
        <v>192</v>
      </c>
      <c r="D118" s="35">
        <v>226485</v>
      </c>
    </row>
    <row r="119" spans="1:4" x14ac:dyDescent="0.3">
      <c r="A119" s="12">
        <v>143</v>
      </c>
      <c r="B119" s="20" t="s">
        <v>189</v>
      </c>
      <c r="C119" s="22"/>
      <c r="D119" s="35">
        <v>69000</v>
      </c>
    </row>
    <row r="120" spans="1:4" x14ac:dyDescent="0.3">
      <c r="A120" s="12">
        <v>144</v>
      </c>
      <c r="B120" s="20" t="s">
        <v>188</v>
      </c>
      <c r="C120" s="22" t="s">
        <v>187</v>
      </c>
      <c r="D120" s="35">
        <v>69840</v>
      </c>
    </row>
    <row r="121" spans="1:4" x14ac:dyDescent="0.3">
      <c r="A121" s="12">
        <v>146</v>
      </c>
      <c r="B121" s="20" t="s">
        <v>185</v>
      </c>
      <c r="C121" s="22"/>
      <c r="D121" s="35">
        <v>40000</v>
      </c>
    </row>
    <row r="122" spans="1:4" x14ac:dyDescent="0.3">
      <c r="C122" s="98"/>
      <c r="D122" s="99">
        <f>SUM(D6:D121)</f>
        <v>11464762.979999999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5CBB-032E-4AEF-8062-180C950F5244}">
  <dimension ref="A2:E89"/>
  <sheetViews>
    <sheetView workbookViewId="0">
      <selection activeCell="D89" sqref="D89"/>
    </sheetView>
  </sheetViews>
  <sheetFormatPr defaultRowHeight="14.4" x14ac:dyDescent="0.3"/>
  <cols>
    <col min="2" max="2" width="53.88671875" bestFit="1" customWidth="1"/>
    <col min="4" max="4" width="20.5546875" customWidth="1"/>
  </cols>
  <sheetData>
    <row r="2" spans="1:5" ht="26.4" x14ac:dyDescent="0.3">
      <c r="A2" s="31" t="s">
        <v>146</v>
      </c>
      <c r="B2" s="31" t="s">
        <v>145</v>
      </c>
      <c r="C2" s="31" t="s">
        <v>244</v>
      </c>
      <c r="D2" s="36" t="s">
        <v>143</v>
      </c>
    </row>
    <row r="3" spans="1:5" ht="16.8" x14ac:dyDescent="0.4">
      <c r="A3" s="46">
        <v>1</v>
      </c>
      <c r="B3" s="47" t="s">
        <v>308</v>
      </c>
      <c r="C3" s="47">
        <v>348001</v>
      </c>
      <c r="D3" s="42">
        <v>3731.71</v>
      </c>
      <c r="E3" s="48" t="s">
        <v>133</v>
      </c>
    </row>
    <row r="4" spans="1:5" ht="16.8" x14ac:dyDescent="0.4">
      <c r="A4" s="46">
        <v>2</v>
      </c>
      <c r="B4" s="47" t="s">
        <v>309</v>
      </c>
      <c r="C4" s="47">
        <v>410001</v>
      </c>
      <c r="D4" s="42">
        <v>6779.62</v>
      </c>
      <c r="E4" s="48" t="s">
        <v>133</v>
      </c>
    </row>
    <row r="5" spans="1:5" ht="16.8" x14ac:dyDescent="0.4">
      <c r="A5" s="46">
        <v>3</v>
      </c>
      <c r="B5" s="47" t="s">
        <v>310</v>
      </c>
      <c r="C5" s="47">
        <v>440001</v>
      </c>
      <c r="D5" s="42">
        <v>3591</v>
      </c>
      <c r="E5" s="48" t="s">
        <v>133</v>
      </c>
    </row>
    <row r="6" spans="1:5" ht="16.8" x14ac:dyDescent="0.4">
      <c r="A6" s="46">
        <v>12</v>
      </c>
      <c r="B6" s="47" t="s">
        <v>311</v>
      </c>
      <c r="C6" s="47">
        <v>449003</v>
      </c>
      <c r="D6" s="42">
        <v>3397</v>
      </c>
      <c r="E6" s="48" t="s">
        <v>133</v>
      </c>
    </row>
    <row r="7" spans="1:5" ht="16.8" x14ac:dyDescent="0.4">
      <c r="A7" s="46">
        <v>14</v>
      </c>
      <c r="B7" s="47" t="s">
        <v>312</v>
      </c>
      <c r="C7" s="47">
        <v>449005</v>
      </c>
      <c r="D7" s="42">
        <v>7140</v>
      </c>
      <c r="E7" s="48" t="s">
        <v>133</v>
      </c>
    </row>
    <row r="8" spans="1:5" ht="16.8" x14ac:dyDescent="0.4">
      <c r="A8" s="46">
        <v>16</v>
      </c>
      <c r="B8" s="47" t="s">
        <v>313</v>
      </c>
      <c r="C8" s="47">
        <v>452007</v>
      </c>
      <c r="D8" s="42">
        <v>3865.39</v>
      </c>
      <c r="E8" s="48" t="s">
        <v>133</v>
      </c>
    </row>
    <row r="9" spans="1:5" ht="16.8" x14ac:dyDescent="0.4">
      <c r="A9" s="46">
        <v>19</v>
      </c>
      <c r="B9" s="47" t="s">
        <v>314</v>
      </c>
      <c r="C9" s="47">
        <v>487009</v>
      </c>
      <c r="D9" s="42">
        <v>4330</v>
      </c>
      <c r="E9" s="48" t="s">
        <v>133</v>
      </c>
    </row>
    <row r="10" spans="1:5" ht="16.8" x14ac:dyDescent="0.4">
      <c r="A10" s="46">
        <v>22</v>
      </c>
      <c r="B10" s="47" t="s">
        <v>315</v>
      </c>
      <c r="C10" s="47">
        <v>487016</v>
      </c>
      <c r="D10" s="42">
        <v>2915</v>
      </c>
      <c r="E10" s="48" t="s">
        <v>133</v>
      </c>
    </row>
    <row r="11" spans="1:5" ht="16.8" x14ac:dyDescent="0.4">
      <c r="A11" s="46">
        <v>23</v>
      </c>
      <c r="B11" s="47" t="s">
        <v>316</v>
      </c>
      <c r="C11" s="47">
        <v>487018</v>
      </c>
      <c r="D11" s="42">
        <v>1803</v>
      </c>
      <c r="E11" s="48" t="s">
        <v>133</v>
      </c>
    </row>
    <row r="12" spans="1:5" ht="16.8" x14ac:dyDescent="0.4">
      <c r="A12" s="46">
        <v>24</v>
      </c>
      <c r="B12" s="47" t="s">
        <v>317</v>
      </c>
      <c r="C12" s="47">
        <v>487030</v>
      </c>
      <c r="D12" s="42">
        <v>2455.64</v>
      </c>
      <c r="E12" s="48" t="s">
        <v>133</v>
      </c>
    </row>
    <row r="13" spans="1:5" ht="16.8" x14ac:dyDescent="0.4">
      <c r="A13" s="46">
        <v>25</v>
      </c>
      <c r="B13" s="49" t="s">
        <v>318</v>
      </c>
      <c r="C13" s="47">
        <v>487032</v>
      </c>
      <c r="D13" s="50">
        <v>2787.8</v>
      </c>
      <c r="E13" s="48" t="s">
        <v>133</v>
      </c>
    </row>
    <row r="14" spans="1:5" ht="16.8" x14ac:dyDescent="0.4">
      <c r="A14" s="46">
        <v>26</v>
      </c>
      <c r="B14" s="47" t="s">
        <v>319</v>
      </c>
      <c r="C14" s="47">
        <v>521003</v>
      </c>
      <c r="D14" s="42">
        <v>8000</v>
      </c>
      <c r="E14" s="51" t="s">
        <v>320</v>
      </c>
    </row>
    <row r="15" spans="1:5" ht="16.8" x14ac:dyDescent="0.4">
      <c r="A15" s="46">
        <v>27</v>
      </c>
      <c r="B15" s="47" t="s">
        <v>321</v>
      </c>
      <c r="C15" s="47">
        <v>521004</v>
      </c>
      <c r="D15" s="42">
        <v>7000</v>
      </c>
      <c r="E15" s="51" t="s">
        <v>320</v>
      </c>
    </row>
    <row r="16" spans="1:5" ht="16.8" x14ac:dyDescent="0.4">
      <c r="A16" s="46">
        <v>38</v>
      </c>
      <c r="B16" s="47" t="s">
        <v>322</v>
      </c>
      <c r="C16" s="47">
        <v>593001</v>
      </c>
      <c r="D16" s="42">
        <v>4500</v>
      </c>
      <c r="E16" s="48" t="s">
        <v>133</v>
      </c>
    </row>
    <row r="17" spans="1:5" ht="16.8" x14ac:dyDescent="0.4">
      <c r="A17" s="46">
        <v>39</v>
      </c>
      <c r="B17" s="47" t="s">
        <v>323</v>
      </c>
      <c r="C17" s="47">
        <v>593002</v>
      </c>
      <c r="D17" s="42">
        <v>5476</v>
      </c>
      <c r="E17" s="48" t="s">
        <v>133</v>
      </c>
    </row>
    <row r="18" spans="1:5" ht="16.8" x14ac:dyDescent="0.4">
      <c r="A18" s="46">
        <v>42</v>
      </c>
      <c r="B18" s="47" t="s">
        <v>324</v>
      </c>
      <c r="C18" s="47">
        <v>623010</v>
      </c>
      <c r="D18" s="42">
        <v>4672</v>
      </c>
      <c r="E18" s="48" t="s">
        <v>133</v>
      </c>
    </row>
    <row r="19" spans="1:5" ht="16.8" x14ac:dyDescent="0.4">
      <c r="A19" s="46">
        <v>43</v>
      </c>
      <c r="B19" s="47" t="s">
        <v>325</v>
      </c>
      <c r="C19" s="47">
        <v>631005</v>
      </c>
      <c r="D19" s="42">
        <v>1663.57</v>
      </c>
      <c r="E19" s="48" t="s">
        <v>133</v>
      </c>
    </row>
    <row r="20" spans="1:5" ht="16.8" x14ac:dyDescent="0.4">
      <c r="A20" s="46">
        <v>45</v>
      </c>
      <c r="B20" s="47" t="s">
        <v>326</v>
      </c>
      <c r="C20" s="47">
        <v>652001</v>
      </c>
      <c r="D20" s="42">
        <v>4250</v>
      </c>
      <c r="E20" s="48" t="s">
        <v>133</v>
      </c>
    </row>
    <row r="21" spans="1:5" ht="16.8" x14ac:dyDescent="0.4">
      <c r="A21" s="46">
        <v>48</v>
      </c>
      <c r="B21" s="47" t="s">
        <v>327</v>
      </c>
      <c r="C21" s="47">
        <v>662001</v>
      </c>
      <c r="D21" s="42">
        <v>4050</v>
      </c>
      <c r="E21" s="48" t="s">
        <v>133</v>
      </c>
    </row>
    <row r="22" spans="1:5" ht="16.8" x14ac:dyDescent="0.4">
      <c r="A22" s="46">
        <v>49</v>
      </c>
      <c r="B22" s="47" t="s">
        <v>328</v>
      </c>
      <c r="C22" s="47">
        <v>669001</v>
      </c>
      <c r="D22" s="42">
        <v>4410.26</v>
      </c>
      <c r="E22" s="48" t="s">
        <v>133</v>
      </c>
    </row>
    <row r="23" spans="1:5" ht="16.8" x14ac:dyDescent="0.4">
      <c r="A23" s="46">
        <v>50</v>
      </c>
      <c r="B23" s="47" t="s">
        <v>329</v>
      </c>
      <c r="C23" s="47">
        <v>669002</v>
      </c>
      <c r="D23" s="42">
        <v>9870</v>
      </c>
      <c r="E23" s="48" t="s">
        <v>133</v>
      </c>
    </row>
    <row r="24" spans="1:5" ht="16.8" x14ac:dyDescent="0.4">
      <c r="A24" s="46">
        <v>51</v>
      </c>
      <c r="B24" s="47" t="s">
        <v>330</v>
      </c>
      <c r="C24" s="47">
        <v>669003</v>
      </c>
      <c r="D24" s="42">
        <v>0</v>
      </c>
      <c r="E24" s="48" t="s">
        <v>133</v>
      </c>
    </row>
    <row r="25" spans="1:5" ht="16.8" x14ac:dyDescent="0.4">
      <c r="A25" s="46">
        <v>52</v>
      </c>
      <c r="B25" s="47" t="s">
        <v>331</v>
      </c>
      <c r="C25" s="47">
        <v>681001</v>
      </c>
      <c r="D25" s="42">
        <v>4400</v>
      </c>
      <c r="E25" s="48" t="s">
        <v>133</v>
      </c>
    </row>
    <row r="26" spans="1:5" ht="16.8" x14ac:dyDescent="0.4">
      <c r="A26" s="46">
        <v>53</v>
      </c>
      <c r="B26" s="47" t="s">
        <v>331</v>
      </c>
      <c r="C26" s="47">
        <v>681002</v>
      </c>
      <c r="D26" s="42">
        <v>4400</v>
      </c>
      <c r="E26" s="48" t="s">
        <v>133</v>
      </c>
    </row>
    <row r="27" spans="1:5" ht="16.8" x14ac:dyDescent="0.4">
      <c r="A27" s="46">
        <v>54</v>
      </c>
      <c r="B27" s="47" t="s">
        <v>331</v>
      </c>
      <c r="C27" s="47">
        <v>681003</v>
      </c>
      <c r="D27" s="42">
        <v>4400</v>
      </c>
      <c r="E27" s="48" t="s">
        <v>133</v>
      </c>
    </row>
    <row r="28" spans="1:5" ht="16.8" x14ac:dyDescent="0.4">
      <c r="A28" s="46">
        <v>55</v>
      </c>
      <c r="B28" s="47" t="s">
        <v>331</v>
      </c>
      <c r="C28" s="47">
        <v>681004</v>
      </c>
      <c r="D28" s="42">
        <v>4400</v>
      </c>
      <c r="E28" s="48" t="s">
        <v>133</v>
      </c>
    </row>
    <row r="29" spans="1:5" ht="16.8" x14ac:dyDescent="0.4">
      <c r="A29" s="46">
        <v>56</v>
      </c>
      <c r="B29" s="47" t="s">
        <v>331</v>
      </c>
      <c r="C29" s="47">
        <v>681005</v>
      </c>
      <c r="D29" s="42">
        <v>4400</v>
      </c>
      <c r="E29" s="48" t="s">
        <v>133</v>
      </c>
    </row>
    <row r="30" spans="1:5" ht="16.8" x14ac:dyDescent="0.4">
      <c r="A30" s="46">
        <v>57</v>
      </c>
      <c r="B30" s="47" t="s">
        <v>331</v>
      </c>
      <c r="C30" s="47">
        <v>681006</v>
      </c>
      <c r="D30" s="42">
        <v>4400</v>
      </c>
      <c r="E30" s="48" t="s">
        <v>133</v>
      </c>
    </row>
    <row r="31" spans="1:5" ht="16.8" x14ac:dyDescent="0.4">
      <c r="A31" s="46">
        <v>58</v>
      </c>
      <c r="B31" s="47" t="s">
        <v>332</v>
      </c>
      <c r="C31" s="47">
        <v>681007</v>
      </c>
      <c r="D31" s="42">
        <v>12200</v>
      </c>
      <c r="E31" s="48" t="s">
        <v>133</v>
      </c>
    </row>
    <row r="32" spans="1:5" ht="16.8" x14ac:dyDescent="0.4">
      <c r="A32" s="46">
        <v>59</v>
      </c>
      <c r="B32" s="47" t="s">
        <v>333</v>
      </c>
      <c r="C32" s="47">
        <v>681008</v>
      </c>
      <c r="D32" s="42">
        <v>9300</v>
      </c>
      <c r="E32" s="48" t="s">
        <v>133</v>
      </c>
    </row>
    <row r="33" spans="1:5" ht="16.8" x14ac:dyDescent="0.4">
      <c r="A33" s="46">
        <v>60</v>
      </c>
      <c r="B33" s="47" t="s">
        <v>333</v>
      </c>
      <c r="C33" s="47">
        <v>681009</v>
      </c>
      <c r="D33" s="42">
        <v>9300</v>
      </c>
      <c r="E33" s="48" t="s">
        <v>133</v>
      </c>
    </row>
    <row r="34" spans="1:5" ht="16.8" x14ac:dyDescent="0.4">
      <c r="A34" s="46">
        <v>61</v>
      </c>
      <c r="B34" s="47" t="s">
        <v>334</v>
      </c>
      <c r="C34" s="47">
        <v>681010</v>
      </c>
      <c r="D34" s="42">
        <v>4800</v>
      </c>
      <c r="E34" s="48" t="s">
        <v>133</v>
      </c>
    </row>
    <row r="35" spans="1:5" ht="16.8" x14ac:dyDescent="0.4">
      <c r="A35" s="46">
        <v>62</v>
      </c>
      <c r="B35" s="47" t="s">
        <v>334</v>
      </c>
      <c r="C35" s="47">
        <v>681011</v>
      </c>
      <c r="D35" s="42">
        <v>4800</v>
      </c>
      <c r="E35" s="48" t="s">
        <v>133</v>
      </c>
    </row>
    <row r="36" spans="1:5" ht="16.8" x14ac:dyDescent="0.4">
      <c r="A36" s="46">
        <v>63</v>
      </c>
      <c r="B36" s="47" t="s">
        <v>334</v>
      </c>
      <c r="C36" s="47">
        <v>681012</v>
      </c>
      <c r="D36" s="42">
        <v>4800</v>
      </c>
      <c r="E36" s="48" t="s">
        <v>133</v>
      </c>
    </row>
    <row r="37" spans="1:5" ht="16.8" x14ac:dyDescent="0.4">
      <c r="A37" s="46">
        <v>64</v>
      </c>
      <c r="B37" s="47" t="s">
        <v>334</v>
      </c>
      <c r="C37" s="47">
        <v>681013</v>
      </c>
      <c r="D37" s="42">
        <v>4800</v>
      </c>
      <c r="E37" s="48" t="s">
        <v>133</v>
      </c>
    </row>
    <row r="38" spans="1:5" ht="16.8" x14ac:dyDescent="0.4">
      <c r="A38" s="46">
        <v>65</v>
      </c>
      <c r="B38" s="47" t="s">
        <v>334</v>
      </c>
      <c r="C38" s="47">
        <v>681014</v>
      </c>
      <c r="D38" s="42">
        <v>4800</v>
      </c>
      <c r="E38" s="48" t="s">
        <v>133</v>
      </c>
    </row>
    <row r="39" spans="1:5" ht="16.8" x14ac:dyDescent="0.4">
      <c r="A39" s="46">
        <v>66</v>
      </c>
      <c r="B39" s="47" t="s">
        <v>334</v>
      </c>
      <c r="C39" s="47">
        <v>681015</v>
      </c>
      <c r="D39" s="42">
        <v>4800</v>
      </c>
      <c r="E39" s="48" t="s">
        <v>133</v>
      </c>
    </row>
    <row r="40" spans="1:5" ht="16.8" x14ac:dyDescent="0.4">
      <c r="A40" s="46">
        <v>67</v>
      </c>
      <c r="B40" s="47" t="s">
        <v>334</v>
      </c>
      <c r="C40" s="47">
        <v>681016</v>
      </c>
      <c r="D40" s="42">
        <v>4800</v>
      </c>
      <c r="E40" s="48" t="s">
        <v>133</v>
      </c>
    </row>
    <row r="41" spans="1:5" ht="16.8" x14ac:dyDescent="0.4">
      <c r="A41" s="46">
        <v>68</v>
      </c>
      <c r="B41" s="47" t="s">
        <v>334</v>
      </c>
      <c r="C41" s="47">
        <v>681017</v>
      </c>
      <c r="D41" s="42">
        <v>4800</v>
      </c>
      <c r="E41" s="48" t="s">
        <v>133</v>
      </c>
    </row>
    <row r="42" spans="1:5" ht="16.8" x14ac:dyDescent="0.4">
      <c r="A42" s="46">
        <v>69</v>
      </c>
      <c r="B42" s="47" t="s">
        <v>334</v>
      </c>
      <c r="C42" s="47">
        <v>681018</v>
      </c>
      <c r="D42" s="42">
        <v>4800</v>
      </c>
      <c r="E42" s="48" t="s">
        <v>133</v>
      </c>
    </row>
    <row r="43" spans="1:5" ht="16.8" x14ac:dyDescent="0.4">
      <c r="A43" s="46">
        <v>70</v>
      </c>
      <c r="B43" s="47" t="s">
        <v>334</v>
      </c>
      <c r="C43" s="47">
        <v>681019</v>
      </c>
      <c r="D43" s="42">
        <v>4800</v>
      </c>
      <c r="E43" s="48" t="s">
        <v>133</v>
      </c>
    </row>
    <row r="44" spans="1:5" ht="16.8" x14ac:dyDescent="0.4">
      <c r="A44" s="46">
        <v>71</v>
      </c>
      <c r="B44" s="47" t="s">
        <v>334</v>
      </c>
      <c r="C44" s="47">
        <v>681020</v>
      </c>
      <c r="D44" s="42">
        <v>4800</v>
      </c>
      <c r="E44" s="48" t="s">
        <v>133</v>
      </c>
    </row>
    <row r="45" spans="1:5" ht="16.8" x14ac:dyDescent="0.4">
      <c r="A45" s="46">
        <v>72</v>
      </c>
      <c r="B45" s="47" t="s">
        <v>334</v>
      </c>
      <c r="C45" s="47">
        <v>681021</v>
      </c>
      <c r="D45" s="42">
        <v>4800</v>
      </c>
      <c r="E45" s="48" t="s">
        <v>133</v>
      </c>
    </row>
    <row r="46" spans="1:5" ht="16.8" x14ac:dyDescent="0.4">
      <c r="A46" s="46">
        <v>73</v>
      </c>
      <c r="B46" s="47" t="s">
        <v>334</v>
      </c>
      <c r="C46" s="47">
        <v>681022</v>
      </c>
      <c r="D46" s="42">
        <v>4800</v>
      </c>
      <c r="E46" s="48" t="s">
        <v>133</v>
      </c>
    </row>
    <row r="47" spans="1:5" ht="16.8" x14ac:dyDescent="0.4">
      <c r="A47" s="46">
        <v>74</v>
      </c>
      <c r="B47" s="47" t="s">
        <v>334</v>
      </c>
      <c r="C47" s="47">
        <v>681023</v>
      </c>
      <c r="D47" s="42">
        <v>4800</v>
      </c>
      <c r="E47" s="48" t="s">
        <v>133</v>
      </c>
    </row>
    <row r="48" spans="1:5" ht="16.8" x14ac:dyDescent="0.4">
      <c r="A48" s="46">
        <v>75</v>
      </c>
      <c r="B48" s="47" t="s">
        <v>335</v>
      </c>
      <c r="C48" s="47">
        <v>681024</v>
      </c>
      <c r="D48" s="42">
        <v>5400</v>
      </c>
      <c r="E48" s="48" t="s">
        <v>133</v>
      </c>
    </row>
    <row r="49" spans="1:5" ht="16.8" x14ac:dyDescent="0.4">
      <c r="A49" s="46">
        <v>76</v>
      </c>
      <c r="B49" s="47" t="s">
        <v>335</v>
      </c>
      <c r="C49" s="47">
        <v>681025</v>
      </c>
      <c r="D49" s="42">
        <v>5400</v>
      </c>
      <c r="E49" s="48" t="s">
        <v>133</v>
      </c>
    </row>
    <row r="50" spans="1:5" ht="16.8" x14ac:dyDescent="0.4">
      <c r="A50" s="46">
        <v>77</v>
      </c>
      <c r="B50" s="47" t="s">
        <v>335</v>
      </c>
      <c r="C50" s="47">
        <v>681026</v>
      </c>
      <c r="D50" s="42">
        <v>5400</v>
      </c>
      <c r="E50" s="48" t="s">
        <v>133</v>
      </c>
    </row>
    <row r="51" spans="1:5" ht="16.8" x14ac:dyDescent="0.4">
      <c r="A51" s="46">
        <v>78</v>
      </c>
      <c r="B51" s="47" t="s">
        <v>336</v>
      </c>
      <c r="C51" s="47">
        <v>681027</v>
      </c>
      <c r="D51" s="42">
        <v>5300</v>
      </c>
      <c r="E51" s="48" t="s">
        <v>133</v>
      </c>
    </row>
    <row r="52" spans="1:5" ht="16.8" x14ac:dyDescent="0.4">
      <c r="A52" s="46">
        <v>79</v>
      </c>
      <c r="B52" s="47" t="s">
        <v>336</v>
      </c>
      <c r="C52" s="47">
        <v>681028</v>
      </c>
      <c r="D52" s="42">
        <v>5300</v>
      </c>
      <c r="E52" s="48" t="s">
        <v>133</v>
      </c>
    </row>
    <row r="53" spans="1:5" ht="16.8" x14ac:dyDescent="0.4">
      <c r="A53" s="46">
        <v>80</v>
      </c>
      <c r="B53" s="47" t="s">
        <v>337</v>
      </c>
      <c r="C53" s="47">
        <v>681029</v>
      </c>
      <c r="D53" s="42">
        <v>4500</v>
      </c>
      <c r="E53" s="48" t="s">
        <v>133</v>
      </c>
    </row>
    <row r="54" spans="1:5" ht="16.8" x14ac:dyDescent="0.4">
      <c r="A54" s="46">
        <v>81</v>
      </c>
      <c r="B54" s="47" t="s">
        <v>337</v>
      </c>
      <c r="C54" s="47">
        <v>681030</v>
      </c>
      <c r="D54" s="42">
        <v>4500</v>
      </c>
      <c r="E54" s="48" t="s">
        <v>133</v>
      </c>
    </row>
    <row r="55" spans="1:5" ht="16.8" x14ac:dyDescent="0.4">
      <c r="A55" s="46">
        <v>82</v>
      </c>
      <c r="B55" s="47" t="s">
        <v>337</v>
      </c>
      <c r="C55" s="47">
        <v>681031</v>
      </c>
      <c r="D55" s="42">
        <v>4500</v>
      </c>
      <c r="E55" s="48" t="s">
        <v>133</v>
      </c>
    </row>
    <row r="56" spans="1:5" ht="16.8" x14ac:dyDescent="0.4">
      <c r="A56" s="46">
        <v>83</v>
      </c>
      <c r="B56" s="47" t="s">
        <v>337</v>
      </c>
      <c r="C56" s="47">
        <v>681032</v>
      </c>
      <c r="D56" s="42">
        <v>4500</v>
      </c>
      <c r="E56" s="48" t="s">
        <v>133</v>
      </c>
    </row>
    <row r="57" spans="1:5" ht="16.8" x14ac:dyDescent="0.4">
      <c r="A57" s="46">
        <v>84</v>
      </c>
      <c r="B57" s="47" t="s">
        <v>338</v>
      </c>
      <c r="C57" s="47">
        <v>681033</v>
      </c>
      <c r="D57" s="42">
        <v>15500</v>
      </c>
      <c r="E57" s="48" t="s">
        <v>133</v>
      </c>
    </row>
    <row r="58" spans="1:5" ht="16.8" x14ac:dyDescent="0.4">
      <c r="A58" s="46">
        <v>85</v>
      </c>
      <c r="B58" s="47" t="s">
        <v>338</v>
      </c>
      <c r="C58" s="47">
        <v>681034</v>
      </c>
      <c r="D58" s="42">
        <v>15500</v>
      </c>
      <c r="E58" s="48" t="s">
        <v>133</v>
      </c>
    </row>
    <row r="59" spans="1:5" ht="16.8" x14ac:dyDescent="0.4">
      <c r="A59" s="46">
        <v>86</v>
      </c>
      <c r="B59" s="47" t="s">
        <v>338</v>
      </c>
      <c r="C59" s="47">
        <v>681035</v>
      </c>
      <c r="D59" s="42">
        <v>15500</v>
      </c>
      <c r="E59" s="48" t="s">
        <v>133</v>
      </c>
    </row>
    <row r="60" spans="1:5" ht="16.8" x14ac:dyDescent="0.4">
      <c r="A60" s="46">
        <v>87</v>
      </c>
      <c r="B60" s="47" t="s">
        <v>338</v>
      </c>
      <c r="C60" s="47">
        <v>681036</v>
      </c>
      <c r="D60" s="42">
        <v>15500</v>
      </c>
      <c r="E60" s="48" t="s">
        <v>133</v>
      </c>
    </row>
    <row r="61" spans="1:5" ht="16.8" x14ac:dyDescent="0.4">
      <c r="A61" s="46">
        <v>88</v>
      </c>
      <c r="B61" s="47" t="s">
        <v>338</v>
      </c>
      <c r="C61" s="47">
        <v>681037</v>
      </c>
      <c r="D61" s="42">
        <v>16000</v>
      </c>
      <c r="E61" s="48" t="s">
        <v>133</v>
      </c>
    </row>
    <row r="62" spans="1:5" ht="16.8" x14ac:dyDescent="0.4">
      <c r="A62" s="46">
        <v>89</v>
      </c>
      <c r="B62" s="47" t="s">
        <v>338</v>
      </c>
      <c r="C62" s="47">
        <v>681038</v>
      </c>
      <c r="D62" s="42">
        <v>16000</v>
      </c>
      <c r="E62" s="48" t="s">
        <v>133</v>
      </c>
    </row>
    <row r="63" spans="1:5" ht="16.8" x14ac:dyDescent="0.4">
      <c r="A63" s="46">
        <v>90</v>
      </c>
      <c r="B63" s="47" t="s">
        <v>338</v>
      </c>
      <c r="C63" s="47">
        <v>681039</v>
      </c>
      <c r="D63" s="42">
        <v>16000</v>
      </c>
      <c r="E63" s="48" t="s">
        <v>133</v>
      </c>
    </row>
    <row r="64" spans="1:5" ht="16.8" x14ac:dyDescent="0.4">
      <c r="A64" s="46">
        <v>91</v>
      </c>
      <c r="B64" s="47" t="s">
        <v>338</v>
      </c>
      <c r="C64" s="47">
        <v>681040</v>
      </c>
      <c r="D64" s="42">
        <v>16000</v>
      </c>
      <c r="E64" s="48" t="s">
        <v>133</v>
      </c>
    </row>
    <row r="65" spans="1:5" ht="16.8" x14ac:dyDescent="0.4">
      <c r="A65" s="46">
        <v>92</v>
      </c>
      <c r="B65" s="47" t="s">
        <v>339</v>
      </c>
      <c r="C65" s="47">
        <v>681041</v>
      </c>
      <c r="D65" s="42">
        <v>12500</v>
      </c>
      <c r="E65" s="48" t="s">
        <v>133</v>
      </c>
    </row>
    <row r="66" spans="1:5" ht="16.8" x14ac:dyDescent="0.4">
      <c r="A66" s="46">
        <v>93</v>
      </c>
      <c r="B66" s="47" t="s">
        <v>339</v>
      </c>
      <c r="C66" s="47">
        <v>681042</v>
      </c>
      <c r="D66" s="42">
        <v>12500</v>
      </c>
      <c r="E66" s="48" t="s">
        <v>133</v>
      </c>
    </row>
    <row r="67" spans="1:5" ht="16.8" x14ac:dyDescent="0.4">
      <c r="A67" s="46">
        <v>94</v>
      </c>
      <c r="B67" s="47" t="s">
        <v>340</v>
      </c>
      <c r="C67" s="47">
        <v>681043</v>
      </c>
      <c r="D67" s="42">
        <v>6300</v>
      </c>
      <c r="E67" s="48" t="s">
        <v>133</v>
      </c>
    </row>
    <row r="68" spans="1:5" ht="16.8" x14ac:dyDescent="0.4">
      <c r="A68" s="46">
        <v>95</v>
      </c>
      <c r="B68" s="47" t="s">
        <v>340</v>
      </c>
      <c r="C68" s="47">
        <v>681044</v>
      </c>
      <c r="D68" s="42">
        <v>6300</v>
      </c>
      <c r="E68" s="48" t="s">
        <v>133</v>
      </c>
    </row>
    <row r="69" spans="1:5" ht="16.8" x14ac:dyDescent="0.4">
      <c r="A69" s="46">
        <v>96</v>
      </c>
      <c r="B69" s="47" t="s">
        <v>341</v>
      </c>
      <c r="C69" s="47">
        <v>681045</v>
      </c>
      <c r="D69" s="42">
        <v>3500</v>
      </c>
      <c r="E69" s="48" t="s">
        <v>133</v>
      </c>
    </row>
    <row r="70" spans="1:5" ht="16.8" x14ac:dyDescent="0.4">
      <c r="A70" s="46">
        <v>97</v>
      </c>
      <c r="B70" s="47" t="s">
        <v>341</v>
      </c>
      <c r="C70" s="47">
        <v>681046</v>
      </c>
      <c r="D70" s="42">
        <v>3500</v>
      </c>
      <c r="E70" s="48" t="s">
        <v>133</v>
      </c>
    </row>
    <row r="71" spans="1:5" ht="16.8" x14ac:dyDescent="0.4">
      <c r="A71" s="46">
        <v>98</v>
      </c>
      <c r="B71" s="47" t="s">
        <v>341</v>
      </c>
      <c r="C71" s="47">
        <v>681047</v>
      </c>
      <c r="D71" s="42">
        <v>3500</v>
      </c>
      <c r="E71" s="48" t="s">
        <v>133</v>
      </c>
    </row>
    <row r="72" spans="1:5" ht="16.8" x14ac:dyDescent="0.4">
      <c r="A72" s="46">
        <v>99</v>
      </c>
      <c r="B72" s="47" t="s">
        <v>341</v>
      </c>
      <c r="C72" s="47">
        <v>681048</v>
      </c>
      <c r="D72" s="42">
        <v>3500</v>
      </c>
      <c r="E72" s="48" t="s">
        <v>133</v>
      </c>
    </row>
    <row r="73" spans="1:5" ht="16.8" x14ac:dyDescent="0.4">
      <c r="A73" s="46">
        <v>100</v>
      </c>
      <c r="B73" s="47" t="s">
        <v>341</v>
      </c>
      <c r="C73" s="47">
        <v>681049</v>
      </c>
      <c r="D73" s="42">
        <v>3500</v>
      </c>
      <c r="E73" s="48" t="s">
        <v>133</v>
      </c>
    </row>
    <row r="74" spans="1:5" ht="16.8" x14ac:dyDescent="0.4">
      <c r="A74" s="46">
        <v>101</v>
      </c>
      <c r="B74" s="47" t="s">
        <v>341</v>
      </c>
      <c r="C74" s="47">
        <v>681050</v>
      </c>
      <c r="D74" s="42">
        <v>3500</v>
      </c>
      <c r="E74" s="48" t="s">
        <v>133</v>
      </c>
    </row>
    <row r="75" spans="1:5" ht="16.8" x14ac:dyDescent="0.4">
      <c r="A75" s="46">
        <v>102</v>
      </c>
      <c r="B75" s="47" t="s">
        <v>341</v>
      </c>
      <c r="C75" s="47">
        <v>681051</v>
      </c>
      <c r="D75" s="42">
        <v>3500</v>
      </c>
      <c r="E75" s="48" t="s">
        <v>133</v>
      </c>
    </row>
    <row r="76" spans="1:5" ht="16.8" x14ac:dyDescent="0.4">
      <c r="A76" s="46">
        <v>103</v>
      </c>
      <c r="B76" s="47" t="s">
        <v>341</v>
      </c>
      <c r="C76" s="47">
        <v>681052</v>
      </c>
      <c r="D76" s="42">
        <v>3500</v>
      </c>
      <c r="E76" s="48" t="s">
        <v>133</v>
      </c>
    </row>
    <row r="77" spans="1:5" ht="16.8" x14ac:dyDescent="0.4">
      <c r="A77" s="46">
        <v>104</v>
      </c>
      <c r="B77" s="47" t="s">
        <v>341</v>
      </c>
      <c r="C77" s="47">
        <v>681053</v>
      </c>
      <c r="D77" s="42">
        <v>3500</v>
      </c>
      <c r="E77" s="48" t="s">
        <v>133</v>
      </c>
    </row>
    <row r="78" spans="1:5" ht="16.8" x14ac:dyDescent="0.4">
      <c r="A78" s="46">
        <v>105</v>
      </c>
      <c r="B78" s="47" t="s">
        <v>341</v>
      </c>
      <c r="C78" s="47">
        <v>681054</v>
      </c>
      <c r="D78" s="42">
        <v>3500</v>
      </c>
      <c r="E78" s="48" t="s">
        <v>133</v>
      </c>
    </row>
    <row r="79" spans="1:5" ht="16.8" x14ac:dyDescent="0.4">
      <c r="A79" s="46">
        <v>106</v>
      </c>
      <c r="B79" s="47" t="s">
        <v>342</v>
      </c>
      <c r="C79" s="47">
        <v>681055</v>
      </c>
      <c r="D79" s="42">
        <v>4200</v>
      </c>
      <c r="E79" s="48" t="s">
        <v>133</v>
      </c>
    </row>
    <row r="80" spans="1:5" ht="16.8" x14ac:dyDescent="0.4">
      <c r="A80" s="46">
        <v>107</v>
      </c>
      <c r="B80" s="47" t="s">
        <v>342</v>
      </c>
      <c r="C80" s="47">
        <v>681056</v>
      </c>
      <c r="D80" s="42">
        <v>4200</v>
      </c>
      <c r="E80" s="48" t="s">
        <v>133</v>
      </c>
    </row>
    <row r="81" spans="1:5" ht="16.8" x14ac:dyDescent="0.4">
      <c r="A81" s="46">
        <v>110</v>
      </c>
      <c r="B81" s="47" t="s">
        <v>343</v>
      </c>
      <c r="C81" s="47">
        <v>800006</v>
      </c>
      <c r="D81" s="42">
        <v>5500</v>
      </c>
      <c r="E81" s="48" t="s">
        <v>133</v>
      </c>
    </row>
    <row r="82" spans="1:5" ht="16.8" x14ac:dyDescent="0.4">
      <c r="A82" s="46">
        <v>111</v>
      </c>
      <c r="B82" s="47" t="s">
        <v>344</v>
      </c>
      <c r="C82" s="47">
        <v>803007</v>
      </c>
      <c r="D82" s="42">
        <v>6450</v>
      </c>
      <c r="E82" s="48" t="s">
        <v>133</v>
      </c>
    </row>
    <row r="83" spans="1:5" ht="16.8" x14ac:dyDescent="0.4">
      <c r="A83" s="46">
        <v>112</v>
      </c>
      <c r="B83" s="47" t="s">
        <v>345</v>
      </c>
      <c r="C83" s="47">
        <v>806005</v>
      </c>
      <c r="D83" s="42">
        <v>5790</v>
      </c>
      <c r="E83" s="48" t="s">
        <v>133</v>
      </c>
    </row>
    <row r="84" spans="1:5" ht="16.8" x14ac:dyDescent="0.4">
      <c r="A84" s="46">
        <v>115</v>
      </c>
      <c r="B84" s="49" t="s">
        <v>346</v>
      </c>
      <c r="C84" s="52">
        <v>809009</v>
      </c>
      <c r="D84" s="50">
        <v>7918.43</v>
      </c>
      <c r="E84" s="48" t="s">
        <v>133</v>
      </c>
    </row>
    <row r="85" spans="1:5" ht="16.8" x14ac:dyDescent="0.4">
      <c r="A85" s="46">
        <v>129</v>
      </c>
      <c r="B85" s="47" t="s">
        <v>347</v>
      </c>
      <c r="C85" s="47">
        <v>743027</v>
      </c>
      <c r="D85" s="42">
        <v>4065.04</v>
      </c>
      <c r="E85" s="48" t="s">
        <v>133</v>
      </c>
    </row>
    <row r="86" spans="1:5" ht="16.8" x14ac:dyDescent="0.4">
      <c r="A86" s="46">
        <v>139</v>
      </c>
      <c r="B86" s="47" t="s">
        <v>348</v>
      </c>
      <c r="C86" s="47"/>
      <c r="D86" s="42">
        <v>1000</v>
      </c>
      <c r="E86" s="48" t="s">
        <v>320</v>
      </c>
    </row>
    <row r="87" spans="1:5" ht="16.8" x14ac:dyDescent="0.4">
      <c r="A87" s="46">
        <v>140</v>
      </c>
      <c r="B87" s="47" t="s">
        <v>349</v>
      </c>
      <c r="C87" s="47"/>
      <c r="D87" s="42">
        <v>4000</v>
      </c>
      <c r="E87" s="48" t="s">
        <v>320</v>
      </c>
    </row>
    <row r="88" spans="1:5" ht="16.8" x14ac:dyDescent="0.4">
      <c r="A88" s="46">
        <v>147</v>
      </c>
      <c r="B88" s="47" t="s">
        <v>184</v>
      </c>
      <c r="C88" s="47"/>
      <c r="D88" s="42">
        <v>1394</v>
      </c>
      <c r="E88" s="48">
        <v>1995</v>
      </c>
    </row>
    <row r="89" spans="1:5" x14ac:dyDescent="0.3">
      <c r="D89" s="53">
        <f>SUM(D3:D88)</f>
        <v>509005.45999999996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3855D-C757-4EF8-A60E-EEE85FEEFF43}">
  <sheetPr>
    <pageSetUpPr fitToPage="1"/>
  </sheetPr>
  <dimension ref="A1:F64"/>
  <sheetViews>
    <sheetView topLeftCell="A46" zoomScale="115" zoomScaleNormal="115" workbookViewId="0">
      <selection activeCell="A57" sqref="A57:E57"/>
    </sheetView>
  </sheetViews>
  <sheetFormatPr defaultColWidth="11.33203125" defaultRowHeight="19.2" customHeight="1" x14ac:dyDescent="0.3"/>
  <cols>
    <col min="1" max="1" width="7.33203125" style="17" customWidth="1"/>
    <col min="2" max="2" width="58.33203125" style="16" customWidth="1"/>
    <col min="3" max="3" width="16.6640625" style="17" customWidth="1"/>
    <col min="4" max="4" width="20.33203125" style="18" customWidth="1"/>
    <col min="5" max="5" width="14.88671875" style="17" customWidth="1"/>
    <col min="6" max="6" width="22.44140625" style="17" customWidth="1"/>
    <col min="7" max="8" width="25.33203125" style="16" customWidth="1"/>
    <col min="9" max="9" width="17" style="16" customWidth="1"/>
    <col min="10" max="16384" width="11.33203125" style="16"/>
  </cols>
  <sheetData>
    <row r="1" spans="1:6" ht="19.2" customHeight="1" x14ac:dyDescent="0.3">
      <c r="A1" s="16"/>
      <c r="B1" s="16" t="s">
        <v>183</v>
      </c>
      <c r="C1" s="16"/>
      <c r="D1" s="16"/>
    </row>
    <row r="2" spans="1:6" ht="19.2" customHeight="1" x14ac:dyDescent="0.3">
      <c r="A2" s="16"/>
      <c r="C2" s="16"/>
      <c r="D2" s="16"/>
    </row>
    <row r="3" spans="1:6" ht="19.2" customHeight="1" x14ac:dyDescent="0.3">
      <c r="A3" s="16"/>
      <c r="B3" s="56" t="s">
        <v>121</v>
      </c>
      <c r="C3" s="56" t="s">
        <v>120</v>
      </c>
      <c r="D3" s="16"/>
    </row>
    <row r="4" spans="1:6" ht="19.2" customHeight="1" x14ac:dyDescent="0.3">
      <c r="A4" s="16"/>
      <c r="B4" s="57" t="s">
        <v>259</v>
      </c>
      <c r="C4" s="58">
        <f>D39</f>
        <v>296436.65000000002</v>
      </c>
      <c r="D4" s="16"/>
    </row>
    <row r="5" spans="1:6" ht="19.2" customHeight="1" x14ac:dyDescent="0.3">
      <c r="A5" s="16"/>
      <c r="B5" s="29" t="s">
        <v>260</v>
      </c>
      <c r="C5" s="30">
        <f>D64</f>
        <v>848075.53998999996</v>
      </c>
      <c r="D5" s="41">
        <f>SUM(C4:C5)</f>
        <v>1144512.1899899999</v>
      </c>
    </row>
    <row r="6" spans="1:6" ht="19.2" customHeight="1" x14ac:dyDescent="0.3">
      <c r="B6" s="134"/>
      <c r="C6" s="134"/>
      <c r="D6" s="134"/>
      <c r="E6" s="134"/>
      <c r="F6" s="134"/>
    </row>
    <row r="7" spans="1:6" ht="19.2" customHeight="1" x14ac:dyDescent="0.3">
      <c r="A7" s="32" t="s">
        <v>146</v>
      </c>
      <c r="B7" s="34" t="s">
        <v>145</v>
      </c>
      <c r="C7" s="32" t="s">
        <v>144</v>
      </c>
      <c r="D7" s="33" t="s">
        <v>143</v>
      </c>
      <c r="E7" s="32" t="s">
        <v>142</v>
      </c>
      <c r="F7" s="31" t="s">
        <v>182</v>
      </c>
    </row>
    <row r="8" spans="1:6" ht="19.2" customHeight="1" x14ac:dyDescent="0.3">
      <c r="A8" s="131" t="s">
        <v>181</v>
      </c>
      <c r="B8" s="132"/>
      <c r="C8" s="132"/>
      <c r="D8" s="132"/>
      <c r="E8" s="132"/>
      <c r="F8" s="133"/>
    </row>
    <row r="9" spans="1:6" ht="19.2" customHeight="1" x14ac:dyDescent="0.3">
      <c r="A9" s="21">
        <v>1</v>
      </c>
      <c r="B9" s="29" t="s">
        <v>180</v>
      </c>
      <c r="C9" s="21">
        <v>487032</v>
      </c>
      <c r="D9" s="28">
        <v>4300</v>
      </c>
      <c r="E9" s="21">
        <v>2019</v>
      </c>
      <c r="F9" s="21" t="s">
        <v>17</v>
      </c>
    </row>
    <row r="10" spans="1:6" ht="19.2" customHeight="1" x14ac:dyDescent="0.3">
      <c r="A10" s="21">
        <v>2</v>
      </c>
      <c r="B10" s="29" t="s">
        <v>179</v>
      </c>
      <c r="C10" s="21"/>
      <c r="D10" s="28">
        <v>15000</v>
      </c>
      <c r="E10" s="21">
        <v>2018</v>
      </c>
      <c r="F10" s="21" t="s">
        <v>17</v>
      </c>
    </row>
    <row r="11" spans="1:6" ht="19.2" customHeight="1" x14ac:dyDescent="0.3">
      <c r="A11" s="21">
        <v>3</v>
      </c>
      <c r="B11" s="29" t="s">
        <v>158</v>
      </c>
      <c r="C11" s="21" t="s">
        <v>178</v>
      </c>
      <c r="D11" s="30">
        <v>8989</v>
      </c>
      <c r="E11" s="21"/>
      <c r="F11" s="21" t="s">
        <v>133</v>
      </c>
    </row>
    <row r="12" spans="1:6" ht="19.2" customHeight="1" x14ac:dyDescent="0.3">
      <c r="A12" s="21">
        <v>4</v>
      </c>
      <c r="B12" s="29" t="s">
        <v>158</v>
      </c>
      <c r="C12" s="21" t="s">
        <v>177</v>
      </c>
      <c r="D12" s="30">
        <v>8989</v>
      </c>
      <c r="E12" s="21"/>
      <c r="F12" s="21" t="s">
        <v>133</v>
      </c>
    </row>
    <row r="13" spans="1:6" ht="19.2" customHeight="1" x14ac:dyDescent="0.3">
      <c r="A13" s="21">
        <v>5</v>
      </c>
      <c r="B13" s="29" t="s">
        <v>158</v>
      </c>
      <c r="C13" s="21" t="s">
        <v>176</v>
      </c>
      <c r="D13" s="30">
        <v>8989</v>
      </c>
      <c r="E13" s="21"/>
      <c r="F13" s="21" t="s">
        <v>133</v>
      </c>
    </row>
    <row r="14" spans="1:6" ht="19.2" customHeight="1" x14ac:dyDescent="0.3">
      <c r="A14" s="21">
        <v>6</v>
      </c>
      <c r="B14" s="29" t="s">
        <v>158</v>
      </c>
      <c r="C14" s="21" t="s">
        <v>175</v>
      </c>
      <c r="D14" s="30">
        <v>8989</v>
      </c>
      <c r="E14" s="21"/>
      <c r="F14" s="21" t="s">
        <v>133</v>
      </c>
    </row>
    <row r="15" spans="1:6" ht="19.2" customHeight="1" x14ac:dyDescent="0.3">
      <c r="A15" s="21">
        <v>7</v>
      </c>
      <c r="B15" s="29" t="s">
        <v>158</v>
      </c>
      <c r="C15" s="21" t="s">
        <v>174</v>
      </c>
      <c r="D15" s="30">
        <v>8989</v>
      </c>
      <c r="E15" s="21"/>
      <c r="F15" s="21" t="s">
        <v>133</v>
      </c>
    </row>
    <row r="16" spans="1:6" ht="19.2" customHeight="1" x14ac:dyDescent="0.3">
      <c r="A16" s="21">
        <v>8</v>
      </c>
      <c r="B16" s="29" t="s">
        <v>158</v>
      </c>
      <c r="C16" s="21" t="s">
        <v>173</v>
      </c>
      <c r="D16" s="30">
        <v>8989</v>
      </c>
      <c r="E16" s="21"/>
      <c r="F16" s="21" t="s">
        <v>133</v>
      </c>
    </row>
    <row r="17" spans="1:6" ht="19.2" customHeight="1" x14ac:dyDescent="0.3">
      <c r="A17" s="21">
        <v>9</v>
      </c>
      <c r="B17" s="29" t="s">
        <v>158</v>
      </c>
      <c r="C17" s="21" t="s">
        <v>172</v>
      </c>
      <c r="D17" s="30">
        <v>8989</v>
      </c>
      <c r="E17" s="21"/>
      <c r="F17" s="21" t="s">
        <v>133</v>
      </c>
    </row>
    <row r="18" spans="1:6" ht="19.2" customHeight="1" x14ac:dyDescent="0.3">
      <c r="A18" s="21">
        <v>10</v>
      </c>
      <c r="B18" s="29" t="s">
        <v>158</v>
      </c>
      <c r="C18" s="21" t="s">
        <v>171</v>
      </c>
      <c r="D18" s="30">
        <v>8989</v>
      </c>
      <c r="E18" s="21"/>
      <c r="F18" s="21" t="s">
        <v>133</v>
      </c>
    </row>
    <row r="19" spans="1:6" ht="19.2" customHeight="1" x14ac:dyDescent="0.3">
      <c r="A19" s="21">
        <v>11</v>
      </c>
      <c r="B19" s="29" t="s">
        <v>158</v>
      </c>
      <c r="C19" s="21" t="s">
        <v>170</v>
      </c>
      <c r="D19" s="30">
        <v>8989</v>
      </c>
      <c r="E19" s="21"/>
      <c r="F19" s="21" t="s">
        <v>133</v>
      </c>
    </row>
    <row r="20" spans="1:6" ht="19.2" customHeight="1" x14ac:dyDescent="0.3">
      <c r="A20" s="21">
        <v>12</v>
      </c>
      <c r="B20" s="29" t="s">
        <v>158</v>
      </c>
      <c r="C20" s="21" t="s">
        <v>169</v>
      </c>
      <c r="D20" s="30">
        <v>8989</v>
      </c>
      <c r="E20" s="21"/>
      <c r="F20" s="21" t="s">
        <v>133</v>
      </c>
    </row>
    <row r="21" spans="1:6" ht="19.2" customHeight="1" x14ac:dyDescent="0.3">
      <c r="A21" s="21">
        <v>13</v>
      </c>
      <c r="B21" s="29" t="s">
        <v>160</v>
      </c>
      <c r="C21" s="21" t="s">
        <v>168</v>
      </c>
      <c r="D21" s="30">
        <v>6665</v>
      </c>
      <c r="E21" s="21"/>
      <c r="F21" s="21" t="s">
        <v>133</v>
      </c>
    </row>
    <row r="22" spans="1:6" ht="19.2" customHeight="1" x14ac:dyDescent="0.3">
      <c r="A22" s="21">
        <v>14</v>
      </c>
      <c r="B22" s="29" t="s">
        <v>160</v>
      </c>
      <c r="C22" s="21" t="s">
        <v>167</v>
      </c>
      <c r="D22" s="30">
        <v>6665</v>
      </c>
      <c r="E22" s="21"/>
      <c r="F22" s="21" t="s">
        <v>133</v>
      </c>
    </row>
    <row r="23" spans="1:6" ht="19.2" customHeight="1" x14ac:dyDescent="0.3">
      <c r="A23" s="21">
        <v>15</v>
      </c>
      <c r="B23" s="29" t="s">
        <v>160</v>
      </c>
      <c r="C23" s="21" t="s">
        <v>166</v>
      </c>
      <c r="D23" s="30">
        <v>6665</v>
      </c>
      <c r="E23" s="21"/>
      <c r="F23" s="21" t="s">
        <v>133</v>
      </c>
    </row>
    <row r="24" spans="1:6" ht="19.2" customHeight="1" x14ac:dyDescent="0.3">
      <c r="A24" s="21">
        <v>16</v>
      </c>
      <c r="B24" s="29" t="s">
        <v>160</v>
      </c>
      <c r="C24" s="21" t="s">
        <v>165</v>
      </c>
      <c r="D24" s="30">
        <v>6665</v>
      </c>
      <c r="E24" s="21"/>
      <c r="F24" s="21" t="s">
        <v>133</v>
      </c>
    </row>
    <row r="25" spans="1:6" ht="19.2" customHeight="1" x14ac:dyDescent="0.3">
      <c r="A25" s="21">
        <v>17</v>
      </c>
      <c r="B25" s="29" t="s">
        <v>160</v>
      </c>
      <c r="C25" s="21" t="s">
        <v>164</v>
      </c>
      <c r="D25" s="30">
        <v>6665</v>
      </c>
      <c r="E25" s="21"/>
      <c r="F25" s="21" t="s">
        <v>133</v>
      </c>
    </row>
    <row r="26" spans="1:6" ht="19.2" customHeight="1" x14ac:dyDescent="0.3">
      <c r="A26" s="21">
        <v>18</v>
      </c>
      <c r="B26" s="29" t="s">
        <v>160</v>
      </c>
      <c r="C26" s="21" t="s">
        <v>163</v>
      </c>
      <c r="D26" s="30">
        <v>6665</v>
      </c>
      <c r="E26" s="21"/>
      <c r="F26" s="21" t="s">
        <v>133</v>
      </c>
    </row>
    <row r="27" spans="1:6" ht="19.2" customHeight="1" x14ac:dyDescent="0.3">
      <c r="A27" s="21">
        <v>19</v>
      </c>
      <c r="B27" s="29" t="s">
        <v>160</v>
      </c>
      <c r="C27" s="21" t="s">
        <v>162</v>
      </c>
      <c r="D27" s="30">
        <v>6665</v>
      </c>
      <c r="E27" s="21"/>
      <c r="F27" s="21" t="s">
        <v>133</v>
      </c>
    </row>
    <row r="28" spans="1:6" ht="19.2" customHeight="1" x14ac:dyDescent="0.3">
      <c r="A28" s="21">
        <v>20</v>
      </c>
      <c r="B28" s="29" t="s">
        <v>160</v>
      </c>
      <c r="C28" s="21" t="s">
        <v>161</v>
      </c>
      <c r="D28" s="30">
        <v>6665</v>
      </c>
      <c r="E28" s="21"/>
      <c r="F28" s="21" t="s">
        <v>133</v>
      </c>
    </row>
    <row r="29" spans="1:6" ht="19.2" customHeight="1" x14ac:dyDescent="0.3">
      <c r="A29" s="21">
        <v>21</v>
      </c>
      <c r="B29" s="29" t="s">
        <v>160</v>
      </c>
      <c r="C29" s="21" t="s">
        <v>159</v>
      </c>
      <c r="D29" s="30">
        <v>6665</v>
      </c>
      <c r="E29" s="21"/>
      <c r="F29" s="21" t="s">
        <v>133</v>
      </c>
    </row>
    <row r="30" spans="1:6" ht="19.2" customHeight="1" x14ac:dyDescent="0.3">
      <c r="A30" s="21">
        <v>22</v>
      </c>
      <c r="B30" s="29" t="s">
        <v>158</v>
      </c>
      <c r="C30" s="21" t="s">
        <v>157</v>
      </c>
      <c r="D30" s="30">
        <v>10255</v>
      </c>
      <c r="E30" s="21"/>
      <c r="F30" s="21" t="s">
        <v>133</v>
      </c>
    </row>
    <row r="31" spans="1:6" ht="19.2" customHeight="1" x14ac:dyDescent="0.3">
      <c r="A31" s="21">
        <v>23</v>
      </c>
      <c r="B31" s="29" t="s">
        <v>155</v>
      </c>
      <c r="C31" s="21" t="s">
        <v>156</v>
      </c>
      <c r="D31" s="30">
        <v>2980</v>
      </c>
      <c r="E31" s="21"/>
      <c r="F31" s="21" t="s">
        <v>133</v>
      </c>
    </row>
    <row r="32" spans="1:6" ht="19.2" customHeight="1" x14ac:dyDescent="0.3">
      <c r="A32" s="21">
        <v>24</v>
      </c>
      <c r="B32" s="29" t="s">
        <v>155</v>
      </c>
      <c r="C32" s="21" t="s">
        <v>154</v>
      </c>
      <c r="D32" s="30">
        <v>2980</v>
      </c>
      <c r="E32" s="21"/>
      <c r="F32" s="21" t="s">
        <v>133</v>
      </c>
    </row>
    <row r="33" spans="1:6" ht="19.2" customHeight="1" x14ac:dyDescent="0.3">
      <c r="A33" s="21">
        <v>25</v>
      </c>
      <c r="B33" s="29" t="s">
        <v>153</v>
      </c>
      <c r="C33" s="21"/>
      <c r="D33" s="30">
        <v>4548.78</v>
      </c>
      <c r="E33" s="21"/>
      <c r="F33" s="21" t="s">
        <v>133</v>
      </c>
    </row>
    <row r="34" spans="1:6" ht="19.2" customHeight="1" x14ac:dyDescent="0.3">
      <c r="A34" s="21">
        <v>26</v>
      </c>
      <c r="B34" s="29" t="s">
        <v>152</v>
      </c>
      <c r="C34" s="21" t="s">
        <v>151</v>
      </c>
      <c r="D34" s="30">
        <v>2886.99</v>
      </c>
      <c r="E34" s="21"/>
      <c r="F34" s="21" t="s">
        <v>133</v>
      </c>
    </row>
    <row r="35" spans="1:6" ht="19.2" customHeight="1" x14ac:dyDescent="0.3">
      <c r="A35" s="21">
        <v>27</v>
      </c>
      <c r="B35" s="29" t="s">
        <v>149</v>
      </c>
      <c r="C35" s="21" t="s">
        <v>150</v>
      </c>
      <c r="D35" s="101">
        <v>545.94000000000005</v>
      </c>
      <c r="E35" s="100"/>
      <c r="F35" s="21" t="s">
        <v>133</v>
      </c>
    </row>
    <row r="36" spans="1:6" ht="19.2" customHeight="1" x14ac:dyDescent="0.3">
      <c r="A36" s="21">
        <v>28</v>
      </c>
      <c r="B36" s="29" t="s">
        <v>149</v>
      </c>
      <c r="C36" s="21" t="s">
        <v>148</v>
      </c>
      <c r="D36" s="101">
        <v>545.94000000000005</v>
      </c>
      <c r="E36" s="100"/>
      <c r="F36" s="21" t="s">
        <v>133</v>
      </c>
    </row>
    <row r="37" spans="1:6" ht="19.2" customHeight="1" x14ac:dyDescent="0.3">
      <c r="A37" s="21">
        <v>29</v>
      </c>
      <c r="B37" s="102" t="s">
        <v>353</v>
      </c>
      <c r="C37" s="106"/>
      <c r="D37" s="103">
        <v>24799</v>
      </c>
      <c r="E37" s="100"/>
      <c r="F37" s="21" t="s">
        <v>133</v>
      </c>
    </row>
    <row r="38" spans="1:6" ht="19.2" customHeight="1" x14ac:dyDescent="0.3">
      <c r="A38" s="21">
        <v>30</v>
      </c>
      <c r="B38" s="102" t="s">
        <v>354</v>
      </c>
      <c r="C38" s="106"/>
      <c r="D38" s="103">
        <v>77720</v>
      </c>
      <c r="E38" s="100"/>
      <c r="F38" s="21" t="s">
        <v>133</v>
      </c>
    </row>
    <row r="39" spans="1:6" ht="19.2" customHeight="1" x14ac:dyDescent="0.3">
      <c r="A39" s="21"/>
      <c r="B39" s="135" t="s">
        <v>147</v>
      </c>
      <c r="C39" s="136"/>
      <c r="D39" s="38">
        <f>SUM(D9:D38)</f>
        <v>296436.65000000002</v>
      </c>
      <c r="E39" s="19"/>
      <c r="F39" s="19"/>
    </row>
    <row r="40" spans="1:6" ht="19.2" customHeight="1" x14ac:dyDescent="0.3">
      <c r="A40" s="16"/>
      <c r="C40" s="16"/>
      <c r="D40" s="16"/>
      <c r="E40" s="16"/>
      <c r="F40" s="16"/>
    </row>
    <row r="41" spans="1:6" ht="19.2" customHeight="1" x14ac:dyDescent="0.3">
      <c r="A41" s="32" t="s">
        <v>146</v>
      </c>
      <c r="B41" s="32" t="s">
        <v>145</v>
      </c>
      <c r="C41" s="32" t="s">
        <v>144</v>
      </c>
      <c r="D41" s="39" t="s">
        <v>143</v>
      </c>
      <c r="E41" s="32" t="s">
        <v>142</v>
      </c>
      <c r="F41" s="31" t="s">
        <v>141</v>
      </c>
    </row>
    <row r="42" spans="1:6" ht="19.2" customHeight="1" x14ac:dyDescent="0.3">
      <c r="A42" s="131" t="s">
        <v>140</v>
      </c>
      <c r="B42" s="132"/>
      <c r="C42" s="132"/>
      <c r="D42" s="132"/>
      <c r="E42" s="132"/>
      <c r="F42" s="133"/>
    </row>
    <row r="43" spans="1:6" ht="19.2" customHeight="1" x14ac:dyDescent="0.3">
      <c r="A43" s="22">
        <v>1</v>
      </c>
      <c r="B43" s="29" t="s">
        <v>139</v>
      </c>
      <c r="C43" s="21">
        <v>487033</v>
      </c>
      <c r="D43" s="28">
        <v>14813.58</v>
      </c>
      <c r="E43" s="21">
        <v>2019</v>
      </c>
      <c r="F43" s="21" t="s">
        <v>17</v>
      </c>
    </row>
    <row r="44" spans="1:6" ht="19.2" customHeight="1" x14ac:dyDescent="0.3">
      <c r="A44" s="22">
        <v>2</v>
      </c>
      <c r="B44" s="29" t="s">
        <v>138</v>
      </c>
      <c r="C44" s="21">
        <v>488001</v>
      </c>
      <c r="D44" s="28">
        <v>150000</v>
      </c>
      <c r="E44" s="21">
        <v>2015</v>
      </c>
      <c r="F44" s="21" t="s">
        <v>17</v>
      </c>
    </row>
    <row r="45" spans="1:6" ht="19.2" customHeight="1" x14ac:dyDescent="0.3">
      <c r="A45" s="22">
        <v>3</v>
      </c>
      <c r="B45" s="20" t="s">
        <v>137</v>
      </c>
      <c r="C45" s="22">
        <v>623011</v>
      </c>
      <c r="D45" s="27">
        <v>78170</v>
      </c>
      <c r="E45" s="22">
        <v>2019</v>
      </c>
      <c r="F45" s="22" t="s">
        <v>17</v>
      </c>
    </row>
    <row r="46" spans="1:6" ht="19.2" customHeight="1" x14ac:dyDescent="0.3">
      <c r="A46" s="22">
        <v>4</v>
      </c>
      <c r="B46" s="20" t="s">
        <v>137</v>
      </c>
      <c r="C46" s="22">
        <v>623012</v>
      </c>
      <c r="D46" s="27">
        <v>71126</v>
      </c>
      <c r="E46" s="22">
        <v>2019</v>
      </c>
      <c r="F46" s="22" t="s">
        <v>17</v>
      </c>
    </row>
    <row r="47" spans="1:6" ht="19.2" customHeight="1" x14ac:dyDescent="0.3">
      <c r="A47" s="22">
        <v>5</v>
      </c>
      <c r="B47" s="20" t="s">
        <v>136</v>
      </c>
      <c r="C47" s="22">
        <v>629002</v>
      </c>
      <c r="D47" s="27">
        <v>4639</v>
      </c>
      <c r="E47" s="22">
        <v>2018</v>
      </c>
      <c r="F47" s="22" t="s">
        <v>133</v>
      </c>
    </row>
    <row r="48" spans="1:6" ht="19.2" customHeight="1" x14ac:dyDescent="0.3">
      <c r="A48" s="22">
        <v>6</v>
      </c>
      <c r="B48" s="26" t="s">
        <v>135</v>
      </c>
      <c r="C48" s="25"/>
      <c r="D48" s="24">
        <v>3683.58</v>
      </c>
      <c r="E48" s="22">
        <v>2017</v>
      </c>
      <c r="F48" s="22" t="s">
        <v>17</v>
      </c>
    </row>
    <row r="49" spans="1:6" ht="19.2" customHeight="1" x14ac:dyDescent="0.3">
      <c r="A49" s="22">
        <v>7</v>
      </c>
      <c r="B49" s="20" t="s">
        <v>129</v>
      </c>
      <c r="C49" s="22" t="s">
        <v>134</v>
      </c>
      <c r="D49" s="23">
        <v>3485.38</v>
      </c>
      <c r="E49" s="22"/>
      <c r="F49" s="22" t="s">
        <v>133</v>
      </c>
    </row>
    <row r="50" spans="1:6" ht="19.2" customHeight="1" x14ac:dyDescent="0.3">
      <c r="A50" s="22">
        <v>8</v>
      </c>
      <c r="B50" s="20" t="s">
        <v>131</v>
      </c>
      <c r="C50" s="22">
        <v>487034</v>
      </c>
      <c r="D50" s="23">
        <v>3750</v>
      </c>
      <c r="E50" s="22">
        <v>2020</v>
      </c>
      <c r="F50" s="22" t="s">
        <v>133</v>
      </c>
    </row>
    <row r="51" spans="1:6" ht="19.2" customHeight="1" x14ac:dyDescent="0.3">
      <c r="A51" s="21">
        <v>9</v>
      </c>
      <c r="B51" s="29" t="s">
        <v>132</v>
      </c>
      <c r="C51" s="21">
        <v>487035</v>
      </c>
      <c r="D51" s="30">
        <v>3750</v>
      </c>
      <c r="E51" s="21">
        <v>2020</v>
      </c>
      <c r="F51" s="21" t="s">
        <v>133</v>
      </c>
    </row>
    <row r="52" spans="1:6" ht="19.2" customHeight="1" x14ac:dyDescent="0.3">
      <c r="A52" s="21">
        <v>10</v>
      </c>
      <c r="B52" s="29" t="s">
        <v>131</v>
      </c>
      <c r="C52" s="100">
        <v>487036</v>
      </c>
      <c r="D52" s="101">
        <v>3750</v>
      </c>
      <c r="E52" s="100">
        <v>2020</v>
      </c>
      <c r="F52" s="21" t="s">
        <v>133</v>
      </c>
    </row>
    <row r="53" spans="1:6" ht="19.2" customHeight="1" x14ac:dyDescent="0.3">
      <c r="A53" s="21">
        <v>11</v>
      </c>
      <c r="B53" s="29" t="s">
        <v>129</v>
      </c>
      <c r="C53" s="21" t="s">
        <v>130</v>
      </c>
      <c r="D53" s="30">
        <v>2092.6799999999998</v>
      </c>
      <c r="E53" s="21">
        <v>2020</v>
      </c>
      <c r="F53" s="21" t="s">
        <v>133</v>
      </c>
    </row>
    <row r="54" spans="1:6" ht="19.2" customHeight="1" x14ac:dyDescent="0.3">
      <c r="A54" s="21">
        <v>12</v>
      </c>
      <c r="B54" s="29" t="s">
        <v>129</v>
      </c>
      <c r="C54" s="21" t="s">
        <v>128</v>
      </c>
      <c r="D54" s="30">
        <v>2092.6799999999998</v>
      </c>
      <c r="E54" s="21">
        <v>2020</v>
      </c>
      <c r="F54" s="21" t="s">
        <v>133</v>
      </c>
    </row>
    <row r="55" spans="1:6" ht="19.2" customHeight="1" x14ac:dyDescent="0.3">
      <c r="A55" s="21">
        <v>13</v>
      </c>
      <c r="B55" s="29" t="s">
        <v>126</v>
      </c>
      <c r="C55" s="21" t="s">
        <v>127</v>
      </c>
      <c r="D55" s="30">
        <v>2600.81</v>
      </c>
      <c r="E55" s="21">
        <v>2021</v>
      </c>
      <c r="F55" s="21" t="s">
        <v>133</v>
      </c>
    </row>
    <row r="56" spans="1:6" ht="19.2" customHeight="1" x14ac:dyDescent="0.3">
      <c r="A56" s="21">
        <v>14</v>
      </c>
      <c r="B56" s="29" t="s">
        <v>126</v>
      </c>
      <c r="C56" s="21" t="s">
        <v>125</v>
      </c>
      <c r="D56" s="30">
        <v>2600.81</v>
      </c>
      <c r="E56" s="21">
        <v>2021</v>
      </c>
      <c r="F56" s="21" t="s">
        <v>133</v>
      </c>
    </row>
    <row r="57" spans="1:6" ht="19.2" customHeight="1" x14ac:dyDescent="0.3">
      <c r="A57" s="21">
        <v>15</v>
      </c>
      <c r="B57" s="29" t="s">
        <v>124</v>
      </c>
      <c r="C57" s="100" t="s">
        <v>123</v>
      </c>
      <c r="D57" s="101">
        <v>285000</v>
      </c>
      <c r="E57" s="100">
        <v>2022</v>
      </c>
      <c r="F57" s="21" t="s">
        <v>133</v>
      </c>
    </row>
    <row r="58" spans="1:6" ht="19.2" customHeight="1" x14ac:dyDescent="0.3">
      <c r="A58" s="21">
        <v>16</v>
      </c>
      <c r="B58" s="102" t="s">
        <v>350</v>
      </c>
      <c r="C58" s="21">
        <v>1</v>
      </c>
      <c r="D58" s="103">
        <v>39151.195</v>
      </c>
      <c r="E58" s="21">
        <v>2023</v>
      </c>
      <c r="F58" s="21" t="s">
        <v>133</v>
      </c>
    </row>
    <row r="59" spans="1:6" ht="19.2" customHeight="1" x14ac:dyDescent="0.3">
      <c r="A59" s="21">
        <v>17</v>
      </c>
      <c r="B59" s="102" t="s">
        <v>350</v>
      </c>
      <c r="C59" s="21">
        <v>1</v>
      </c>
      <c r="D59" s="103">
        <v>39151.195</v>
      </c>
      <c r="E59" s="21">
        <v>2023</v>
      </c>
      <c r="F59" s="21" t="s">
        <v>133</v>
      </c>
    </row>
    <row r="60" spans="1:6" ht="19.2" customHeight="1" x14ac:dyDescent="0.3">
      <c r="A60" s="21">
        <v>18</v>
      </c>
      <c r="B60" s="102" t="s">
        <v>351</v>
      </c>
      <c r="C60" s="21">
        <v>1</v>
      </c>
      <c r="D60" s="103">
        <v>54650</v>
      </c>
      <c r="E60" s="21">
        <v>2023</v>
      </c>
      <c r="F60" s="21" t="s">
        <v>133</v>
      </c>
    </row>
    <row r="61" spans="1:6" ht="19.2" customHeight="1" x14ac:dyDescent="0.3">
      <c r="A61" s="21">
        <v>19</v>
      </c>
      <c r="B61" s="102" t="s">
        <v>352</v>
      </c>
      <c r="C61" s="21">
        <v>2</v>
      </c>
      <c r="D61" s="103">
        <v>21600</v>
      </c>
      <c r="E61" s="21">
        <v>2023</v>
      </c>
      <c r="F61" s="21" t="s">
        <v>133</v>
      </c>
    </row>
    <row r="62" spans="1:6" ht="19.2" customHeight="1" x14ac:dyDescent="0.3">
      <c r="A62" s="21">
        <v>20</v>
      </c>
      <c r="B62" s="102" t="s">
        <v>355</v>
      </c>
      <c r="C62" s="21">
        <v>2</v>
      </c>
      <c r="D62" s="103">
        <v>34568.629999999997</v>
      </c>
      <c r="E62" s="21">
        <v>2023</v>
      </c>
      <c r="F62" s="21" t="s">
        <v>133</v>
      </c>
    </row>
    <row r="63" spans="1:6" ht="19.2" customHeight="1" x14ac:dyDescent="0.3">
      <c r="A63" s="21">
        <v>21</v>
      </c>
      <c r="B63" s="104" t="s">
        <v>356</v>
      </c>
      <c r="C63" s="21">
        <v>3</v>
      </c>
      <c r="D63" s="105">
        <v>27399.999989999997</v>
      </c>
      <c r="E63" s="21">
        <v>2023</v>
      </c>
      <c r="F63" s="21" t="s">
        <v>133</v>
      </c>
    </row>
    <row r="64" spans="1:6" ht="19.2" customHeight="1" x14ac:dyDescent="0.3">
      <c r="B64" s="137" t="s">
        <v>147</v>
      </c>
      <c r="C64" s="138"/>
      <c r="D64" s="38">
        <f>SUM(D43:D63)</f>
        <v>848075.53998999996</v>
      </c>
    </row>
  </sheetData>
  <mergeCells count="5">
    <mergeCell ref="A42:F42"/>
    <mergeCell ref="A8:F8"/>
    <mergeCell ref="B6:F6"/>
    <mergeCell ref="B39:C39"/>
    <mergeCell ref="B64:C64"/>
  </mergeCells>
  <pageMargins left="0.7" right="0.7" top="0.75" bottom="0.75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69DFF-3689-4075-A2DC-D63D2489FEEA}">
  <sheetPr>
    <pageSetUpPr fitToPage="1"/>
  </sheetPr>
  <dimension ref="A1:H19"/>
  <sheetViews>
    <sheetView zoomScaleNormal="100" workbookViewId="0">
      <selection activeCell="B2" sqref="B2"/>
    </sheetView>
  </sheetViews>
  <sheetFormatPr defaultColWidth="11.33203125" defaultRowHeight="13.8" x14ac:dyDescent="0.3"/>
  <cols>
    <col min="1" max="1" width="6.6640625" style="91" customWidth="1"/>
    <col min="2" max="2" width="76.6640625" style="91" bestFit="1" customWidth="1"/>
    <col min="3" max="3" width="22" style="95" customWidth="1"/>
    <col min="4" max="4" width="13.33203125" style="91" customWidth="1"/>
    <col min="5" max="5" width="26" style="91" customWidth="1"/>
    <col min="6" max="6" width="36.21875" style="91" customWidth="1"/>
    <col min="7" max="7" width="17.109375" style="91" customWidth="1"/>
    <col min="8" max="8" width="16.33203125" style="91" customWidth="1"/>
    <col min="9" max="16384" width="11.33203125" style="91"/>
  </cols>
  <sheetData>
    <row r="1" spans="1:7" ht="27" customHeight="1" x14ac:dyDescent="0.3">
      <c r="B1" s="91" t="s">
        <v>402</v>
      </c>
      <c r="C1" s="92"/>
    </row>
    <row r="3" spans="1:7" s="127" customFormat="1" ht="55.5" customHeight="1" x14ac:dyDescent="0.3">
      <c r="A3" s="110" t="s">
        <v>146</v>
      </c>
      <c r="B3" s="110" t="s">
        <v>145</v>
      </c>
      <c r="C3" s="93" t="s">
        <v>143</v>
      </c>
      <c r="D3" s="64" t="s">
        <v>142</v>
      </c>
      <c r="E3" s="107" t="s">
        <v>256</v>
      </c>
      <c r="F3" s="126"/>
    </row>
    <row r="4" spans="1:7" ht="36.6" customHeight="1" x14ac:dyDescent="0.3">
      <c r="A4" s="108">
        <v>1</v>
      </c>
      <c r="B4" s="59" t="s">
        <v>255</v>
      </c>
      <c r="C4" s="119">
        <v>335150</v>
      </c>
      <c r="D4" s="108">
        <v>2011</v>
      </c>
      <c r="E4" s="108" t="s">
        <v>133</v>
      </c>
      <c r="F4" s="61"/>
    </row>
    <row r="5" spans="1:7" ht="30" customHeight="1" x14ac:dyDescent="0.3">
      <c r="A5" s="108">
        <v>2</v>
      </c>
      <c r="B5" s="60" t="s">
        <v>253</v>
      </c>
      <c r="C5" s="120">
        <v>380000</v>
      </c>
      <c r="D5" s="109">
        <v>2013</v>
      </c>
      <c r="E5" s="109" t="s">
        <v>133</v>
      </c>
      <c r="F5" s="121"/>
    </row>
    <row r="6" spans="1:7" ht="30" customHeight="1" x14ac:dyDescent="0.3">
      <c r="A6" s="108">
        <v>3</v>
      </c>
      <c r="B6" s="60" t="s">
        <v>254</v>
      </c>
      <c r="C6" s="120">
        <v>148740</v>
      </c>
      <c r="D6" s="109">
        <v>2008</v>
      </c>
      <c r="E6" s="109" t="s">
        <v>133</v>
      </c>
      <c r="F6" s="121"/>
    </row>
    <row r="7" spans="1:7" ht="30" customHeight="1" x14ac:dyDescent="0.3">
      <c r="A7" s="108">
        <v>4</v>
      </c>
      <c r="B7" s="60" t="s">
        <v>253</v>
      </c>
      <c r="C7" s="120">
        <v>450000</v>
      </c>
      <c r="D7" s="109">
        <v>2013</v>
      </c>
      <c r="E7" s="109" t="s">
        <v>133</v>
      </c>
      <c r="F7" s="121"/>
    </row>
    <row r="8" spans="1:7" ht="30" customHeight="1" x14ac:dyDescent="0.3">
      <c r="A8" s="108">
        <v>5</v>
      </c>
      <c r="B8" s="60" t="s">
        <v>252</v>
      </c>
      <c r="C8" s="120">
        <v>3060000</v>
      </c>
      <c r="D8" s="109">
        <v>2021</v>
      </c>
      <c r="E8" s="109" t="s">
        <v>133</v>
      </c>
      <c r="F8" s="121" t="s">
        <v>357</v>
      </c>
    </row>
    <row r="9" spans="1:7" ht="30" customHeight="1" x14ac:dyDescent="0.3">
      <c r="A9" s="108">
        <v>6</v>
      </c>
      <c r="B9" s="60" t="s">
        <v>251</v>
      </c>
      <c r="C9" s="120">
        <v>713400</v>
      </c>
      <c r="D9" s="109">
        <v>2021</v>
      </c>
      <c r="E9" s="109" t="s">
        <v>133</v>
      </c>
      <c r="F9" s="121" t="s">
        <v>357</v>
      </c>
    </row>
    <row r="10" spans="1:7" ht="30" customHeight="1" x14ac:dyDescent="0.3">
      <c r="A10" s="108">
        <v>7</v>
      </c>
      <c r="B10" s="60" t="s">
        <v>250</v>
      </c>
      <c r="C10" s="120">
        <v>745000</v>
      </c>
      <c r="D10" s="109">
        <v>2020</v>
      </c>
      <c r="E10" s="109" t="s">
        <v>257</v>
      </c>
      <c r="F10" s="121"/>
    </row>
    <row r="11" spans="1:7" ht="30" customHeight="1" x14ac:dyDescent="0.3">
      <c r="A11" s="108">
        <v>8</v>
      </c>
      <c r="B11" s="60" t="s">
        <v>249</v>
      </c>
      <c r="C11" s="120">
        <v>296000</v>
      </c>
      <c r="D11" s="109">
        <v>2020</v>
      </c>
      <c r="E11" s="109" t="s">
        <v>257</v>
      </c>
      <c r="F11" s="121"/>
    </row>
    <row r="12" spans="1:7" ht="30" customHeight="1" x14ac:dyDescent="0.3">
      <c r="A12" s="108">
        <v>9</v>
      </c>
      <c r="B12" s="60" t="s">
        <v>248</v>
      </c>
      <c r="C12" s="120">
        <v>770000</v>
      </c>
      <c r="D12" s="109">
        <v>2019</v>
      </c>
      <c r="E12" s="109" t="s">
        <v>257</v>
      </c>
      <c r="F12" s="121"/>
      <c r="G12" s="122"/>
    </row>
    <row r="13" spans="1:7" ht="30" customHeight="1" x14ac:dyDescent="0.3">
      <c r="A13" s="108">
        <v>10</v>
      </c>
      <c r="B13" s="60" t="s">
        <v>247</v>
      </c>
      <c r="C13" s="120">
        <v>369000</v>
      </c>
      <c r="D13" s="109">
        <v>2020</v>
      </c>
      <c r="E13" s="109" t="s">
        <v>257</v>
      </c>
      <c r="F13" s="121"/>
    </row>
    <row r="14" spans="1:7" ht="30" customHeight="1" x14ac:dyDescent="0.3">
      <c r="A14" s="108">
        <v>11</v>
      </c>
      <c r="B14" s="60" t="s">
        <v>359</v>
      </c>
      <c r="C14" s="120">
        <v>350000</v>
      </c>
      <c r="D14" s="109">
        <v>2023</v>
      </c>
      <c r="E14" s="109" t="s">
        <v>257</v>
      </c>
      <c r="F14" s="123" t="s">
        <v>357</v>
      </c>
    </row>
    <row r="15" spans="1:7" ht="33.75" customHeight="1" x14ac:dyDescent="0.3">
      <c r="A15" s="108">
        <v>12</v>
      </c>
      <c r="B15" s="29" t="s">
        <v>394</v>
      </c>
      <c r="C15" s="124">
        <v>27000</v>
      </c>
      <c r="E15" s="109" t="s">
        <v>257</v>
      </c>
      <c r="F15" s="123" t="s">
        <v>357</v>
      </c>
    </row>
    <row r="16" spans="1:7" ht="27.6" customHeight="1" x14ac:dyDescent="0.3">
      <c r="A16" s="108">
        <v>13</v>
      </c>
      <c r="B16" s="29" t="s">
        <v>190</v>
      </c>
      <c r="C16" s="124">
        <v>102000</v>
      </c>
      <c r="E16" s="109" t="s">
        <v>257</v>
      </c>
      <c r="F16" s="123" t="s">
        <v>357</v>
      </c>
    </row>
    <row r="17" spans="1:8" ht="36" customHeight="1" x14ac:dyDescent="0.3">
      <c r="A17" s="109"/>
      <c r="B17" s="54" t="s">
        <v>246</v>
      </c>
      <c r="C17" s="94">
        <f>SUM(C4:C16)</f>
        <v>7746290</v>
      </c>
      <c r="D17" s="125"/>
    </row>
    <row r="19" spans="1:8" x14ac:dyDescent="0.3">
      <c r="H19" s="55"/>
    </row>
  </sheetData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Zestawienie SU</vt:lpstr>
      <vt:lpstr>Budynki i budowle - PD</vt:lpstr>
      <vt:lpstr>Środki trwałe, wyposaż. - PD </vt:lpstr>
      <vt:lpstr>mienie niskocenne</vt:lpstr>
      <vt:lpstr>Sprzęt eletkroniczny - EEI</vt:lpstr>
      <vt:lpstr>maszyny</vt:lpstr>
      <vt:lpstr>'Budynki i budowle - PD'!Obszar_wydruku</vt:lpstr>
      <vt:lpstr>'Zestawienie SU'!Obszar_wydruku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Krysiak</dc:creator>
  <cp:lastModifiedBy>Dawid Krysiak</cp:lastModifiedBy>
  <cp:lastPrinted>2024-10-28T05:29:29Z</cp:lastPrinted>
  <dcterms:created xsi:type="dcterms:W3CDTF">2022-11-24T17:47:26Z</dcterms:created>
  <dcterms:modified xsi:type="dcterms:W3CDTF">2024-12-05T17:07:47Z</dcterms:modified>
</cp:coreProperties>
</file>