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en_skoroszyt"/>
  <mc:AlternateContent xmlns:mc="http://schemas.openxmlformats.org/markup-compatibility/2006">
    <mc:Choice Requires="x15">
      <x15ac:absPath xmlns:x15ac="http://schemas.microsoft.com/office/spreadsheetml/2010/11/ac" url="E:\Moje Dokumenty\9_ przetargi\przetargi_2024\WD_I_PN_241115_1 GENERALNY POMIAR\WSZCZECIE\DOKUMENTY ZAMOWIENIA\"/>
    </mc:Choice>
  </mc:AlternateContent>
  <xr:revisionPtr revIDLastSave="0" documentId="13_ncr:1_{23626FED-D054-49FC-926C-464BB97CBE79}" xr6:coauthVersionLast="47" xr6:coauthVersionMax="47" xr10:uidLastSave="{00000000-0000-0000-0000-000000000000}"/>
  <bookViews>
    <workbookView xWindow="0" yWindow="0" windowWidth="28800" windowHeight="15600" tabRatio="708" xr2:uid="{00000000-000D-0000-FFFF-FFFF00000000}"/>
  </bookViews>
  <sheets>
    <sheet name="Formularz Wyceny Ofertowej" sheetId="6" r:id="rId1"/>
  </sheets>
  <definedNames>
    <definedName name="_xlnm._FilterDatabase" localSheetId="0" hidden="1">'Formularz Wyceny Ofertowej'!$B$11:$H$335</definedName>
    <definedName name="_xlnm.Print_Area" localSheetId="0">'Formularz Wyceny Ofertowej'!$A$1:$I$370</definedName>
    <definedName name="_xlnm.Print_Titles" localSheetId="0">'Formularz Wyceny Ofertowej'!$6:$11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6" l="1"/>
  <c r="F357" i="6"/>
  <c r="F356" i="6"/>
  <c r="F355" i="6"/>
  <c r="F353" i="6"/>
  <c r="F352" i="6"/>
  <c r="F351" i="6"/>
  <c r="F350" i="6"/>
  <c r="F349" i="6"/>
  <c r="F348" i="6"/>
  <c r="F347" i="6"/>
  <c r="F345" i="6"/>
  <c r="F344" i="6"/>
  <c r="F343" i="6"/>
  <c r="F342" i="6"/>
  <c r="F341" i="6"/>
  <c r="F340" i="6"/>
  <c r="F339" i="6"/>
  <c r="F337" i="6"/>
  <c r="F336" i="6"/>
  <c r="F335" i="6"/>
  <c r="F334" i="6"/>
  <c r="F333" i="6"/>
  <c r="F331" i="6"/>
  <c r="F330" i="6"/>
  <c r="F329" i="6"/>
  <c r="F328" i="6"/>
  <c r="F326" i="6"/>
  <c r="F325" i="6"/>
  <c r="F324" i="6"/>
  <c r="F323" i="6"/>
  <c r="F322" i="6"/>
  <c r="F321" i="6"/>
  <c r="F320" i="6"/>
  <c r="F318" i="6"/>
  <c r="F317" i="6"/>
  <c r="F316" i="6"/>
  <c r="F315" i="6"/>
  <c r="F314" i="6"/>
  <c r="F312" i="6"/>
  <c r="F311" i="6"/>
  <c r="F310" i="6"/>
  <c r="F308" i="6"/>
  <c r="F307" i="6"/>
  <c r="F306" i="6"/>
  <c r="F305" i="6"/>
  <c r="F304" i="6"/>
  <c r="F302" i="6"/>
  <c r="F301" i="6"/>
  <c r="F300" i="6"/>
  <c r="F299" i="6"/>
  <c r="F297" i="6"/>
  <c r="F296" i="6"/>
  <c r="F295" i="6"/>
  <c r="F293" i="6"/>
  <c r="F292" i="6"/>
  <c r="F291" i="6"/>
  <c r="F290" i="6"/>
  <c r="F289" i="6"/>
  <c r="F288" i="6"/>
  <c r="F287" i="6"/>
  <c r="F286" i="6"/>
  <c r="F285" i="6"/>
  <c r="F284" i="6"/>
  <c r="F282" i="6"/>
  <c r="F281" i="6"/>
  <c r="F280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2" i="6"/>
  <c r="F261" i="6"/>
  <c r="F260" i="6"/>
  <c r="F258" i="6"/>
  <c r="F257" i="6"/>
  <c r="F255" i="6"/>
  <c r="F256" i="6" s="1"/>
  <c r="F253" i="6"/>
  <c r="F254" i="6" s="1"/>
  <c r="F251" i="6"/>
  <c r="F250" i="6"/>
  <c r="F249" i="6"/>
  <c r="F248" i="6"/>
  <c r="F246" i="6"/>
  <c r="F245" i="6"/>
  <c r="F243" i="6"/>
  <c r="F244" i="6" s="1"/>
  <c r="F241" i="6"/>
  <c r="F240" i="6"/>
  <c r="F239" i="6"/>
  <c r="F238" i="6"/>
  <c r="F237" i="6"/>
  <c r="F236" i="6"/>
  <c r="F235" i="6"/>
  <c r="F233" i="6"/>
  <c r="F232" i="6"/>
  <c r="F231" i="6"/>
  <c r="F230" i="6"/>
  <c r="F228" i="6"/>
  <c r="F227" i="6"/>
  <c r="F225" i="6"/>
  <c r="F224" i="6"/>
  <c r="F222" i="6"/>
  <c r="F221" i="6"/>
  <c r="F220" i="6"/>
  <c r="F219" i="6"/>
  <c r="F218" i="6"/>
  <c r="F217" i="6"/>
  <c r="F216" i="6"/>
  <c r="F215" i="6"/>
  <c r="F214" i="6"/>
  <c r="F212" i="6"/>
  <c r="F213" i="6" s="1"/>
  <c r="F210" i="6"/>
  <c r="F209" i="6"/>
  <c r="F208" i="6"/>
  <c r="F207" i="6"/>
  <c r="F206" i="6"/>
  <c r="F205" i="6"/>
  <c r="F204" i="6"/>
  <c r="F202" i="6"/>
  <c r="F201" i="6"/>
  <c r="F199" i="6"/>
  <c r="F198" i="6"/>
  <c r="F196" i="6"/>
  <c r="F197" i="6" s="1"/>
  <c r="F194" i="6"/>
  <c r="F193" i="6"/>
  <c r="F192" i="6"/>
  <c r="F191" i="6"/>
  <c r="F189" i="6"/>
  <c r="F190" i="6" s="1"/>
  <c r="F187" i="6"/>
  <c r="F188" i="6" s="1"/>
  <c r="F185" i="6"/>
  <c r="F184" i="6"/>
  <c r="F183" i="6"/>
  <c r="F181" i="6"/>
  <c r="F180" i="6"/>
  <c r="F179" i="6"/>
  <c r="F178" i="6"/>
  <c r="F177" i="6"/>
  <c r="F176" i="6"/>
  <c r="F175" i="6"/>
  <c r="F173" i="6"/>
  <c r="F172" i="6"/>
  <c r="F171" i="6"/>
  <c r="F170" i="6"/>
  <c r="F169" i="6"/>
  <c r="F168" i="6"/>
  <c r="F167" i="6"/>
  <c r="F166" i="6"/>
  <c r="F165" i="6"/>
  <c r="F163" i="6"/>
  <c r="F162" i="6"/>
  <c r="F161" i="6"/>
  <c r="F160" i="6"/>
  <c r="F159" i="6"/>
  <c r="F158" i="6"/>
  <c r="F157" i="6"/>
  <c r="F156" i="6"/>
  <c r="F154" i="6"/>
  <c r="F153" i="6"/>
  <c r="F152" i="6"/>
  <c r="F150" i="6"/>
  <c r="F149" i="6"/>
  <c r="F148" i="6"/>
  <c r="F147" i="6"/>
  <c r="F145" i="6"/>
  <c r="F144" i="6"/>
  <c r="F143" i="6"/>
  <c r="F142" i="6"/>
  <c r="F140" i="6"/>
  <c r="F139" i="6"/>
  <c r="F137" i="6"/>
  <c r="F138" i="6" s="1"/>
  <c r="F135" i="6"/>
  <c r="F134" i="6"/>
  <c r="F133" i="6"/>
  <c r="F132" i="6"/>
  <c r="F131" i="6"/>
  <c r="F130" i="6"/>
  <c r="F129" i="6"/>
  <c r="F128" i="6"/>
  <c r="F127" i="6"/>
  <c r="F125" i="6"/>
  <c r="F124" i="6"/>
  <c r="F123" i="6"/>
  <c r="F122" i="6"/>
  <c r="F121" i="6"/>
  <c r="F120" i="6"/>
  <c r="F119" i="6"/>
  <c r="F118" i="6"/>
  <c r="F116" i="6"/>
  <c r="F115" i="6"/>
  <c r="F114" i="6"/>
  <c r="F113" i="6"/>
  <c r="F111" i="6"/>
  <c r="F110" i="6"/>
  <c r="F109" i="6"/>
  <c r="F108" i="6"/>
  <c r="F107" i="6"/>
  <c r="F106" i="6"/>
  <c r="F105" i="6"/>
  <c r="F104" i="6"/>
  <c r="F103" i="6"/>
  <c r="F101" i="6"/>
  <c r="F100" i="6"/>
  <c r="F99" i="6"/>
  <c r="F98" i="6"/>
  <c r="F97" i="6"/>
  <c r="F96" i="6"/>
  <c r="F95" i="6"/>
  <c r="F94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6" i="6"/>
  <c r="F75" i="6"/>
  <c r="F74" i="6"/>
  <c r="F73" i="6"/>
  <c r="F72" i="6"/>
  <c r="F71" i="6"/>
  <c r="F70" i="6"/>
  <c r="F69" i="6"/>
  <c r="F68" i="6"/>
  <c r="F67" i="6"/>
  <c r="F65" i="6"/>
  <c r="F64" i="6"/>
  <c r="F63" i="6"/>
  <c r="F62" i="6"/>
  <c r="F60" i="6"/>
  <c r="F59" i="6"/>
  <c r="F57" i="6"/>
  <c r="F58" i="6" s="1"/>
  <c r="F55" i="6"/>
  <c r="F54" i="6"/>
  <c r="F53" i="6"/>
  <c r="F52" i="6"/>
  <c r="F51" i="6"/>
  <c r="F50" i="6"/>
  <c r="F48" i="6"/>
  <c r="F47" i="6"/>
  <c r="F46" i="6"/>
  <c r="F45" i="6"/>
  <c r="F44" i="6"/>
  <c r="F43" i="6"/>
  <c r="F41" i="6"/>
  <c r="F40" i="6"/>
  <c r="F39" i="6"/>
  <c r="F38" i="6"/>
  <c r="F37" i="6"/>
  <c r="F35" i="6"/>
  <c r="F34" i="6"/>
  <c r="F33" i="6"/>
  <c r="F32" i="6"/>
  <c r="F30" i="6"/>
  <c r="F29" i="6"/>
  <c r="F27" i="6"/>
  <c r="F26" i="6"/>
  <c r="F25" i="6"/>
  <c r="F23" i="6"/>
  <c r="F22" i="6"/>
  <c r="F21" i="6"/>
  <c r="F19" i="6"/>
  <c r="F18" i="6"/>
  <c r="F17" i="6"/>
  <c r="F15" i="6"/>
  <c r="F14" i="6"/>
  <c r="F13" i="6"/>
  <c r="F12" i="6"/>
  <c r="F16" i="6" l="1"/>
  <c r="F24" i="6"/>
  <c r="F200" i="6"/>
  <c r="F20" i="6"/>
  <c r="F61" i="6"/>
  <c r="F226" i="6"/>
  <c r="F252" i="6"/>
  <c r="F42" i="6"/>
  <c r="F298" i="6"/>
  <c r="F203" i="6"/>
  <c r="F259" i="6"/>
  <c r="F303" i="6"/>
  <c r="F36" i="6"/>
  <c r="F151" i="6"/>
  <c r="F279" i="6"/>
  <c r="F229" i="6"/>
  <c r="F338" i="6"/>
  <c r="F263" i="6"/>
  <c r="F56" i="6"/>
  <c r="F155" i="6"/>
  <c r="F31" i="6"/>
  <c r="F93" i="6"/>
  <c r="F112" i="6"/>
  <c r="F182" i="6"/>
  <c r="F313" i="6"/>
  <c r="F358" i="6"/>
  <c r="F164" i="6"/>
  <c r="F346" i="6"/>
  <c r="F242" i="6"/>
  <c r="F49" i="6"/>
  <c r="F77" i="6"/>
  <c r="F146" i="6"/>
  <c r="F283" i="6"/>
  <c r="F332" i="6"/>
  <c r="F354" i="6"/>
  <c r="F186" i="6"/>
  <c r="F223" i="6"/>
  <c r="F174" i="6"/>
  <c r="F126" i="6"/>
  <c r="F141" i="6"/>
  <c r="F195" i="6"/>
  <c r="F102" i="6"/>
  <c r="F211" i="6"/>
  <c r="F234" i="6"/>
  <c r="F294" i="6"/>
  <c r="F66" i="6"/>
  <c r="F117" i="6"/>
  <c r="F309" i="6"/>
  <c r="F136" i="6"/>
  <c r="F247" i="6"/>
  <c r="F319" i="6"/>
  <c r="F327" i="6"/>
  <c r="F359" i="6" l="1"/>
</calcChain>
</file>

<file path=xl/sharedStrings.xml><?xml version="1.0" encoding="utf-8"?>
<sst xmlns="http://schemas.openxmlformats.org/spreadsheetml/2006/main" count="1698" uniqueCount="911">
  <si>
    <t>Numer drogi</t>
  </si>
  <si>
    <t>Opis  odcinka</t>
  </si>
  <si>
    <t>Długość (km)</t>
  </si>
  <si>
    <t>Nazwa</t>
  </si>
  <si>
    <t>RACZKOWICE - DĄBROWA ZIELONA</t>
  </si>
  <si>
    <t>Suma</t>
  </si>
  <si>
    <t>24001</t>
  </si>
  <si>
    <t>408</t>
  </si>
  <si>
    <t>24002</t>
  </si>
  <si>
    <t>SOŚNICOWICE /DW919/ - GLIWICE /GR. MIASTA/</t>
  </si>
  <si>
    <t>24005</t>
  </si>
  <si>
    <t>416</t>
  </si>
  <si>
    <t>24006</t>
  </si>
  <si>
    <t>24007</t>
  </si>
  <si>
    <t>24008</t>
  </si>
  <si>
    <t>417</t>
  </si>
  <si>
    <t>SZCZYTY /GR. WOJ. OPOLSKIEGO/ - KROWIARKI</t>
  </si>
  <si>
    <t>24009</t>
  </si>
  <si>
    <t>24010</t>
  </si>
  <si>
    <t>24011</t>
  </si>
  <si>
    <t>421</t>
  </si>
  <si>
    <t>24012</t>
  </si>
  <si>
    <t>24013</t>
  </si>
  <si>
    <t>CIECHOWICE /DW915/ - NĘDZA /DW922/</t>
  </si>
  <si>
    <t>24014</t>
  </si>
  <si>
    <t>425</t>
  </si>
  <si>
    <t>SOLARNIA /GR. WOJ. OPOLSKIEGO/ - KUŹNIA RACIBORSKA /DW922/</t>
  </si>
  <si>
    <t>24015</t>
  </si>
  <si>
    <t>KUŹNIA RACIBORSKA /DW922/ - RUDY /DW919/</t>
  </si>
  <si>
    <t>24016</t>
  </si>
  <si>
    <t>483</t>
  </si>
  <si>
    <t>GR. WOJ. ŁÓDZKIEGO - CYKARZEW PŁN.</t>
  </si>
  <si>
    <t>24017</t>
  </si>
  <si>
    <t>CYKARZEW PŁN. - KOKAWA</t>
  </si>
  <si>
    <t>24018</t>
  </si>
  <si>
    <t>24019</t>
  </si>
  <si>
    <t>24020</t>
  </si>
  <si>
    <t>491</t>
  </si>
  <si>
    <t>24021</t>
  </si>
  <si>
    <t>24022</t>
  </si>
  <si>
    <t>MIEDŹNO - ŁOBODNO /DW492/</t>
  </si>
  <si>
    <t>24023</t>
  </si>
  <si>
    <t>ŁOBODNO /DW492/ - BIAŁA</t>
  </si>
  <si>
    <t>24024</t>
  </si>
  <si>
    <t>BIAŁA - CZĘSTOCHOWA /GR. MIASTA/</t>
  </si>
  <si>
    <t>24025</t>
  </si>
  <si>
    <t>492</t>
  </si>
  <si>
    <t>GR. WOJ. ŁÓDZKIEGO - OSTROWY</t>
  </si>
  <si>
    <t>24026</t>
  </si>
  <si>
    <t>OSTROWY - ŁOBODNO /DW491/</t>
  </si>
  <si>
    <t>24027</t>
  </si>
  <si>
    <t>ŁOBODNO /DW491/ - KŁOBUCK /DK43/</t>
  </si>
  <si>
    <t>24028</t>
  </si>
  <si>
    <t>KŁOBUCK /DK43/ - WRĘCZYCA WIELKA /DW494/</t>
  </si>
  <si>
    <t>24029</t>
  </si>
  <si>
    <t>WRĘCZYCA WIELKA /DW494/ - BLACHOWNIA /UL. KOŚCIUSZKI/</t>
  </si>
  <si>
    <t>24030</t>
  </si>
  <si>
    <t>24031</t>
  </si>
  <si>
    <t>494</t>
  </si>
  <si>
    <t>24032</t>
  </si>
  <si>
    <t>24033</t>
  </si>
  <si>
    <t>24034</t>
  </si>
  <si>
    <t>24035</t>
  </si>
  <si>
    <t>24036</t>
  </si>
  <si>
    <t>24037</t>
  </si>
  <si>
    <t>780</t>
  </si>
  <si>
    <t>24039</t>
  </si>
  <si>
    <t>781</t>
  </si>
  <si>
    <t>24040</t>
  </si>
  <si>
    <t>KOCIERZ MOSZCZANICKI - ŁĘKAWICA /DW946/</t>
  </si>
  <si>
    <t>24041</t>
  </si>
  <si>
    <t>784</t>
  </si>
  <si>
    <t>IGNACÓW /GR. WOJ. ŁÓDZKIEGO/ - CIELĘTNIKI /UL. SZKOLNA/</t>
  </si>
  <si>
    <t>24042</t>
  </si>
  <si>
    <t>CIELĘTNIKI /UL. SZKOLNA/ - RACZKOWICE</t>
  </si>
  <si>
    <t>24043</t>
  </si>
  <si>
    <t>24044</t>
  </si>
  <si>
    <t>DĄBROWA ZIELONA - ŚW. ANNA /DW786/</t>
  </si>
  <si>
    <t>24045</t>
  </si>
  <si>
    <t>786</t>
  </si>
  <si>
    <t>24046</t>
  </si>
  <si>
    <t>MSTÓW - ZAWADA</t>
  </si>
  <si>
    <t>24047</t>
  </si>
  <si>
    <t>ZAWADA - MOKRZESZ</t>
  </si>
  <si>
    <t>24048</t>
  </si>
  <si>
    <t>MOKRZESZ - WOLA MOKRZESKA /UL. LEŚNA/</t>
  </si>
  <si>
    <t>24049</t>
  </si>
  <si>
    <t>WOLA MOKRZESKA /UL. LEŚNA/ - ŚW. ANNA /DW793/</t>
  </si>
  <si>
    <t>24050</t>
  </si>
  <si>
    <t>ŚW. ANNA /PRZEJŚCIE: DW793 - DW784/</t>
  </si>
  <si>
    <t>24051</t>
  </si>
  <si>
    <t>24052</t>
  </si>
  <si>
    <t>24053</t>
  </si>
  <si>
    <t xml:space="preserve">KONIECPOL /PRZEJŚCIE: UL. MICKIEWICZA (DW794) - UL. KLONOWA/ </t>
  </si>
  <si>
    <t>24054</t>
  </si>
  <si>
    <t>KONIECPOL /UL. KLONOWA/ -MICHAŁÓW /GR. WOJ. ŚWIĘTOKRZYSKIEGO/</t>
  </si>
  <si>
    <t>24055</t>
  </si>
  <si>
    <t>789</t>
  </si>
  <si>
    <t>BRUSIEK /DW907/ - KALETY /UL. KOSZĘCIŃSKA/</t>
  </si>
  <si>
    <t>24056</t>
  </si>
  <si>
    <t>KALETY /UL. KOSZĘCIŃSKA/ - KALETY /UL. 1 MAJA/</t>
  </si>
  <si>
    <t>24057</t>
  </si>
  <si>
    <t>KALETY /UL. 1 MAJA/ - SOŚNICA /DW908/</t>
  </si>
  <si>
    <t>24058</t>
  </si>
  <si>
    <t>SOŚNICA /DW908/ - WOŹNIKI</t>
  </si>
  <si>
    <t>24038</t>
  </si>
  <si>
    <t>24165</t>
  </si>
  <si>
    <t>24181</t>
  </si>
  <si>
    <t>WOŹNIKI /PRZEJŚCIE 2: UL. FLORIANEK - UL. KOZIEGŁOWSKA/</t>
  </si>
  <si>
    <t>24059</t>
  </si>
  <si>
    <t>24060</t>
  </si>
  <si>
    <t>24061</t>
  </si>
  <si>
    <t>24062</t>
  </si>
  <si>
    <t>LGOTA NADWARCIE /DW791/ - ŻARKI /DW793/</t>
  </si>
  <si>
    <t>24063</t>
  </si>
  <si>
    <t>ŻARKI /DW793/ - NIEGOWA</t>
  </si>
  <si>
    <t>24064</t>
  </si>
  <si>
    <t>NIEGOWA /PRZEJŚCIE/</t>
  </si>
  <si>
    <t>24065</t>
  </si>
  <si>
    <t>NIEGOWA - TOMISZOWICE</t>
  </si>
  <si>
    <t>24066</t>
  </si>
  <si>
    <t>TOMISZOWICE - LELÓW /DK46/</t>
  </si>
  <si>
    <t>24067</t>
  </si>
  <si>
    <t>790</t>
  </si>
  <si>
    <t>24068</t>
  </si>
  <si>
    <t>24069</t>
  </si>
  <si>
    <t>24070</t>
  </si>
  <si>
    <t>24071</t>
  </si>
  <si>
    <t>24072</t>
  </si>
  <si>
    <t>24073</t>
  </si>
  <si>
    <t>24074</t>
  </si>
  <si>
    <t>24075</t>
  </si>
  <si>
    <t>791</t>
  </si>
  <si>
    <t>24076</t>
  </si>
  <si>
    <t>11,151</t>
  </si>
  <si>
    <t>PORAJ - MASŁOŃSKIE</t>
  </si>
  <si>
    <t>24077</t>
  </si>
  <si>
    <t>MASŁOŃSKIE - LGOTA-NADWARCIE /DW789/</t>
  </si>
  <si>
    <t>24078</t>
  </si>
  <si>
    <t>LGOTA-NADWARCIE /DW789/ - MYSZKÓW /UL. MYSZKOWSKA/</t>
  </si>
  <si>
    <t>24079</t>
  </si>
  <si>
    <t>MYSZKÓW /PRZEJŚCIE 1: UL. MYSZKOWSKA - UL. PUŁASKIEGO (DW793)/</t>
  </si>
  <si>
    <t>24080</t>
  </si>
  <si>
    <t>MYSZKÓW /PRZEJŚCIE 2: UL. PUŁASKIEGO (DW793) - UL. ZAWIERCKA/</t>
  </si>
  <si>
    <t>24081</t>
  </si>
  <si>
    <t>MYSZKÓW /UL. ZAWIERCKA/ - ZAWIERCIE /DK78/</t>
  </si>
  <si>
    <t>24082</t>
  </si>
  <si>
    <t>ZAWIERCIE /DK78/ - OGRODZIENIEC /DW790/</t>
  </si>
  <si>
    <t>24083</t>
  </si>
  <si>
    <t>24084</t>
  </si>
  <si>
    <t>792</t>
  </si>
  <si>
    <t>24085</t>
  </si>
  <si>
    <t>JAWORZNIK - KOTOWICE</t>
  </si>
  <si>
    <t>24086</t>
  </si>
  <si>
    <t>KOTOWICE - HUCISKO</t>
  </si>
  <si>
    <t>24087</t>
  </si>
  <si>
    <t>HUCISKO - KROCZYCE /DK78/</t>
  </si>
  <si>
    <t>24088</t>
  </si>
  <si>
    <t>793</t>
  </si>
  <si>
    <t>24089</t>
  </si>
  <si>
    <t>24090</t>
  </si>
  <si>
    <t>JULIANKA - JANÓW /DK46/</t>
  </si>
  <si>
    <t>24091</t>
  </si>
  <si>
    <t>JANÓW /DK46/ - ŻARKI /DW789/</t>
  </si>
  <si>
    <t>24092</t>
  </si>
  <si>
    <t>24093</t>
  </si>
  <si>
    <t>MYSZKÓW /PRZEJŚCIE: AL. WOLNOŚCI - DW791/</t>
  </si>
  <si>
    <t>24246</t>
  </si>
  <si>
    <t>MYSZKÓW /PRZEJŚCIE: DW791 - UL. PIŃCZYCKA/</t>
  </si>
  <si>
    <t>24094</t>
  </si>
  <si>
    <t>MYSZKÓW /UL. PIŃCZYCKA/ - SIEWIERZ /DK78/</t>
  </si>
  <si>
    <t>24095</t>
  </si>
  <si>
    <t>794</t>
  </si>
  <si>
    <t>24096</t>
  </si>
  <si>
    <t>24097</t>
  </si>
  <si>
    <t>24098</t>
  </si>
  <si>
    <t>24099</t>
  </si>
  <si>
    <t>24100</t>
  </si>
  <si>
    <t>24101</t>
  </si>
  <si>
    <t>24102</t>
  </si>
  <si>
    <t>24103</t>
  </si>
  <si>
    <t>24104</t>
  </si>
  <si>
    <t>795</t>
  </si>
  <si>
    <t>CELINY /GR. WOJ. ŚWIĘTOKRZYSKIEGO/ - SZCZEKOCINY /DK78/</t>
  </si>
  <si>
    <t>24105</t>
  </si>
  <si>
    <t>796</t>
  </si>
  <si>
    <t>ZAWIERCIE /DK78/ - CIĄGOWICE</t>
  </si>
  <si>
    <t>24106</t>
  </si>
  <si>
    <t>24107</t>
  </si>
  <si>
    <t>901</t>
  </si>
  <si>
    <t>BOROWIANY /GR. WOJ. OPOLSKIEGO/ - KIELECZKA /DW907/</t>
  </si>
  <si>
    <t>24108</t>
  </si>
  <si>
    <t>KIELECZKA /DW907/ - WIELOWIEŚ /DW907/</t>
  </si>
  <si>
    <t>24109</t>
  </si>
  <si>
    <t>WIELOWIEŚ /DW907/ - PYSKOWICE /DK94/</t>
  </si>
  <si>
    <t>24110</t>
  </si>
  <si>
    <t>PYSKOWICE /DK94/ - GLIWICE /GR. MIASTA/</t>
  </si>
  <si>
    <t>24111</t>
  </si>
  <si>
    <t>904</t>
  </si>
  <si>
    <t>BLACHOWNIA /DK46/ - KONOPISKA /DW907/</t>
  </si>
  <si>
    <t>24112</t>
  </si>
  <si>
    <t>KONOPISKA /DW907/ - RĘKSZOWICE /DW908/</t>
  </si>
  <si>
    <t>24113</t>
  </si>
  <si>
    <t>RĘKSZOWICE /DW908/ - NIERADA /UL. PUSTA/</t>
  </si>
  <si>
    <t>24114</t>
  </si>
  <si>
    <t>24115</t>
  </si>
  <si>
    <t>905</t>
  </si>
  <si>
    <t>HERBY /DK46/ - BORONÓW /DW907/</t>
  </si>
  <si>
    <t>24116</t>
  </si>
  <si>
    <t>BORONÓW /PRZEJŚCIE: DW907 - UL. STAWOWA/</t>
  </si>
  <si>
    <t>24117</t>
  </si>
  <si>
    <t>24118</t>
  </si>
  <si>
    <t>906</t>
  </si>
  <si>
    <t>LUBLINIEC /UL. STALMACHA/ - SADÓW /UL. PODLESIE/</t>
  </si>
  <si>
    <t>24119</t>
  </si>
  <si>
    <t>SADÓW /PRZEJŚCIE: UL. PODLESIE - UL. RUSINOWICKA/</t>
  </si>
  <si>
    <t>24120</t>
  </si>
  <si>
    <t>SADÓW /UL. RUSINOWICKA/ - KOSZĘCIN /DW907/</t>
  </si>
  <si>
    <t>24121</t>
  </si>
  <si>
    <t>24122</t>
  </si>
  <si>
    <t>24247</t>
  </si>
  <si>
    <t>24248</t>
  </si>
  <si>
    <t>24253</t>
  </si>
  <si>
    <t>LUBLINIEC /PRZEJŚCIE 3: RONDO JANA PAWŁA II - UL. STALMACHA/</t>
  </si>
  <si>
    <t>24123</t>
  </si>
  <si>
    <t>907</t>
  </si>
  <si>
    <t>WYGODA /DW908/ - KONOPISKA /904/</t>
  </si>
  <si>
    <t>24124</t>
  </si>
  <si>
    <t>KONOPISKA /904/ - BORONÓW /DW905/</t>
  </si>
  <si>
    <t>24125</t>
  </si>
  <si>
    <t>BORONÓW /DW905/ - KOSZĘCIN /DW906/</t>
  </si>
  <si>
    <t>24126</t>
  </si>
  <si>
    <t>KOSZĘCIN /DW906/ - BRUSIEK/DW789/</t>
  </si>
  <si>
    <t>24127</t>
  </si>
  <si>
    <t>BRUSIEK /DW789/ - TWORÓG /DK11/</t>
  </si>
  <si>
    <t>24128</t>
  </si>
  <si>
    <t>TWORÓG /DK11/ - KIELECZKA /DW901/</t>
  </si>
  <si>
    <t>24129</t>
  </si>
  <si>
    <t>24130</t>
  </si>
  <si>
    <t>24131</t>
  </si>
  <si>
    <t>TOSZEK /DK94/ - NIEWIESZE /DK40/</t>
  </si>
  <si>
    <t>24132</t>
  </si>
  <si>
    <t>908</t>
  </si>
  <si>
    <t>24133</t>
  </si>
  <si>
    <t>WYGODA /DW907/ - RĘKSZOWICE /DW904/</t>
  </si>
  <si>
    <t>24134</t>
  </si>
  <si>
    <t>24135</t>
  </si>
  <si>
    <t>24136</t>
  </si>
  <si>
    <t>PIASEK /DW906/ - SOŚNICA /DW789/</t>
  </si>
  <si>
    <t>24137</t>
  </si>
  <si>
    <t>24138</t>
  </si>
  <si>
    <t>24139</t>
  </si>
  <si>
    <t>910</t>
  </si>
  <si>
    <t>BĘDZIN /PRZEJŚCIE: DK86 - UL. ZAWALE/</t>
  </si>
  <si>
    <t>24140</t>
  </si>
  <si>
    <t>BĘDZIN /UL. ZAWALE/ - DĄBROWA GÓRNICZA /GR. MIASTA/</t>
  </si>
  <si>
    <t>24141</t>
  </si>
  <si>
    <t>24142</t>
  </si>
  <si>
    <t>911</t>
  </si>
  <si>
    <t>ŚWIERKLANIEC /DK78/ - PIEKARY ŚL. /GR. MIASTA/</t>
  </si>
  <si>
    <t>24143</t>
  </si>
  <si>
    <t>912</t>
  </si>
  <si>
    <t>MIASTECZKO ŚL. /DW908/ - ŚWIERKLANIEC /DK78/</t>
  </si>
  <si>
    <t>24144</t>
  </si>
  <si>
    <t>913</t>
  </si>
  <si>
    <t>24145</t>
  </si>
  <si>
    <t>24146</t>
  </si>
  <si>
    <t>SIEMONIA /UL. MŁYŃSKA/ - STRZYŻOWICE /UL. 1 MAJA/</t>
  </si>
  <si>
    <t>24147</t>
  </si>
  <si>
    <t>24148</t>
  </si>
  <si>
    <t>915</t>
  </si>
  <si>
    <t>24149</t>
  </si>
  <si>
    <t>916</t>
  </si>
  <si>
    <t>24150</t>
  </si>
  <si>
    <t>LEKARTÓW /UL. RACIBORSKA/ - GR. PAŃSTWA /PIETRASZYN/</t>
  </si>
  <si>
    <t>24151</t>
  </si>
  <si>
    <t>917</t>
  </si>
  <si>
    <t>24152</t>
  </si>
  <si>
    <t>KRZANOWICE /PRZEJŚCIE: UL. DŁUGA - GR. PAŃSTWA/</t>
  </si>
  <si>
    <t>24153</t>
  </si>
  <si>
    <t>919</t>
  </si>
  <si>
    <t>24154</t>
  </si>
  <si>
    <t>24155</t>
  </si>
  <si>
    <t>24156</t>
  </si>
  <si>
    <t>NĘDZA /DW922/ - RUDY /DW425/</t>
  </si>
  <si>
    <t>24157</t>
  </si>
  <si>
    <t>24158</t>
  </si>
  <si>
    <t>RUDY /DW920/ - PRZERYCIE /DW921/</t>
  </si>
  <si>
    <t>24159</t>
  </si>
  <si>
    <t>PRZERYCIE /DW921/ - SOŚNICOWICE /DW408/</t>
  </si>
  <si>
    <t>24160</t>
  </si>
  <si>
    <t>920</t>
  </si>
  <si>
    <t>RUDY /DW919/ - RYBNIK /GR. MIASTA/</t>
  </si>
  <si>
    <t>24161</t>
  </si>
  <si>
    <t>921</t>
  </si>
  <si>
    <t>PRZERYCIE /DW919/ - PILCHOWICE /UL. DWORCOWA/</t>
  </si>
  <si>
    <t>24162</t>
  </si>
  <si>
    <t>24163</t>
  </si>
  <si>
    <t>24164</t>
  </si>
  <si>
    <t>24264</t>
  </si>
  <si>
    <t>24265</t>
  </si>
  <si>
    <t>24166</t>
  </si>
  <si>
    <t>GIERAŁTOWICE - PRZYSZOWICE /UL. POWSTAŃCÓW/</t>
  </si>
  <si>
    <t>24167</t>
  </si>
  <si>
    <t>PRZYSZOWICE /UL. POWSTAŃCÓW/ - PRZYSZOWICE /DK44/</t>
  </si>
  <si>
    <t>24168</t>
  </si>
  <si>
    <t>PRZYSZOWICE /DK44/ - ZABRZE /GR. MIASTA/</t>
  </si>
  <si>
    <t>24169</t>
  </si>
  <si>
    <t>922</t>
  </si>
  <si>
    <t>KUŹNIA RACIBORSKA /DW425/ - NĘDZA /DW421/</t>
  </si>
  <si>
    <t>24170</t>
  </si>
  <si>
    <t>24171</t>
  </si>
  <si>
    <t>923</t>
  </si>
  <si>
    <t>24172</t>
  </si>
  <si>
    <t>NOWA WIEŚ - RZUCHÓW /DW935/</t>
  </si>
  <si>
    <t>24173</t>
  </si>
  <si>
    <t>924</t>
  </si>
  <si>
    <t>24174</t>
  </si>
  <si>
    <t>24175</t>
  </si>
  <si>
    <t>24176</t>
  </si>
  <si>
    <t>STANOWICE /DW925/ - ŻORY /GR. MIASTA/</t>
  </si>
  <si>
    <t>24177</t>
  </si>
  <si>
    <t>925</t>
  </si>
  <si>
    <t>24178</t>
  </si>
  <si>
    <t>24179</t>
  </si>
  <si>
    <t>24180</t>
  </si>
  <si>
    <t>ORNONTOWICE /UL. GRZEGORCZYKA/ - ORZESZE /DW926/</t>
  </si>
  <si>
    <t>24266</t>
  </si>
  <si>
    <t>24267</t>
  </si>
  <si>
    <t>24182</t>
  </si>
  <si>
    <t>STANOWICE /DW924/ - RYBNIK /GR. MIASTA/</t>
  </si>
  <si>
    <t>24183</t>
  </si>
  <si>
    <t>926</t>
  </si>
  <si>
    <t>24185</t>
  </si>
  <si>
    <t>927</t>
  </si>
  <si>
    <t>24184</t>
  </si>
  <si>
    <t>24186</t>
  </si>
  <si>
    <t>928</t>
  </si>
  <si>
    <t>24187</t>
  </si>
  <si>
    <t>MIKOŁÓW /UL. PSZCZYŃSKA/ - GOSTYŃ /UL. ŁUCZNIKÓW/</t>
  </si>
  <si>
    <t>24188</t>
  </si>
  <si>
    <t>24189</t>
  </si>
  <si>
    <t>24190</t>
  </si>
  <si>
    <t>929</t>
  </si>
  <si>
    <t>RYBNIK /GR. MIASTA/ - SWIERKLANY GÓRNE /DW932/</t>
  </si>
  <si>
    <t>24191</t>
  </si>
  <si>
    <t>930</t>
  </si>
  <si>
    <t>24192</t>
  </si>
  <si>
    <t>931</t>
  </si>
  <si>
    <t>24193</t>
  </si>
  <si>
    <t>24194</t>
  </si>
  <si>
    <t>932</t>
  </si>
  <si>
    <t>24195</t>
  </si>
  <si>
    <t>24196</t>
  </si>
  <si>
    <t>24197</t>
  </si>
  <si>
    <t>933</t>
  </si>
  <si>
    <t>RZUCHÓW /DW935/ - PSZÓW /UL. ARMII KRAJOWEJ/</t>
  </si>
  <si>
    <t>24198</t>
  </si>
  <si>
    <t>PSZÓW /UL. ARMII KRAJOWEJ/ - WODZISŁAW ŚL. /UL. MŁODZIEŻOWA (DW936)/</t>
  </si>
  <si>
    <t>24199</t>
  </si>
  <si>
    <t>WODZISŁAW ŚL. /PRZEJŚCIE 1: UL. MŁODZIEŻOWA (DW936) - UL. WITOSA (DK78)/</t>
  </si>
  <si>
    <t>24200</t>
  </si>
  <si>
    <t>WODZISŁAW ŚL. /PRZEJŚCIE 2: UL. WITOSA (DK78) - UL. ŁUŻYCKA (DW932)/</t>
  </si>
  <si>
    <t>24201</t>
  </si>
  <si>
    <t>WODZISŁAW ŚL. /PRZEJŚCIE 3: UL. ŁUŻYCKA (DW932) - UL. ŚW. WAWRZYŃCA/</t>
  </si>
  <si>
    <t>24268</t>
  </si>
  <si>
    <t>24202</t>
  </si>
  <si>
    <t>24269</t>
  </si>
  <si>
    <t>MSZANA /RONDO OBROŃCÓW BOŻEJ GÓRY (DW937)/ - JASTRZĘBIE-ZDRÓJ /GR. MIASTA/</t>
  </si>
  <si>
    <t>24203</t>
  </si>
  <si>
    <t>24204</t>
  </si>
  <si>
    <t>24205</t>
  </si>
  <si>
    <t>24206</t>
  </si>
  <si>
    <t>24207</t>
  </si>
  <si>
    <t>PSZCZYNA /PRZEJŚCIE 2: UL. CIESZYŃSKA (DW939) - UL. GÓRNOŚLĄSKA (DK1)/</t>
  </si>
  <si>
    <t>24208</t>
  </si>
  <si>
    <t>PSZCZYNA /UL. GÓRNOŚLĄSKA (DK1)/ - ĆWIKLICE /UL. KOMBATANTÓW/</t>
  </si>
  <si>
    <t>24209</t>
  </si>
  <si>
    <t>24210</t>
  </si>
  <si>
    <t>934</t>
  </si>
  <si>
    <t>24211</t>
  </si>
  <si>
    <t>24212</t>
  </si>
  <si>
    <t>935</t>
  </si>
  <si>
    <t>24215</t>
  </si>
  <si>
    <t>24216</t>
  </si>
  <si>
    <t>24217</t>
  </si>
  <si>
    <t>RZUCHÓW /DW923/ - RYBNIK /GR. MIASTA/</t>
  </si>
  <si>
    <t>24218</t>
  </si>
  <si>
    <t>24219</t>
  </si>
  <si>
    <t>24270</t>
  </si>
  <si>
    <t>PSZCZYNA /PRZEJŚCIE: DW935 - UL. WODZISŁAWSKA (DW933)/</t>
  </si>
  <si>
    <t>24220</t>
  </si>
  <si>
    <t>936</t>
  </si>
  <si>
    <t>WODZISŁAW ŚL. /PRZEJŚCIE: UL. PSZOWSKA (DW933) - UL. PADEREWSKIEGO/</t>
  </si>
  <si>
    <t>24221</t>
  </si>
  <si>
    <t>24222</t>
  </si>
  <si>
    <t>24223</t>
  </si>
  <si>
    <t>937</t>
  </si>
  <si>
    <t>24224</t>
  </si>
  <si>
    <t>24225</t>
  </si>
  <si>
    <t>24226</t>
  </si>
  <si>
    <t>938</t>
  </si>
  <si>
    <t>2,230</t>
  </si>
  <si>
    <t>24227</t>
  </si>
  <si>
    <t>24228</t>
  </si>
  <si>
    <t>24229</t>
  </si>
  <si>
    <t>24271</t>
  </si>
  <si>
    <t>24230</t>
  </si>
  <si>
    <t>939</t>
  </si>
  <si>
    <t>24231</t>
  </si>
  <si>
    <t>24232</t>
  </si>
  <si>
    <t>WISŁA WIELKA - PSZCZYNA /DW933/</t>
  </si>
  <si>
    <t>24233</t>
  </si>
  <si>
    <t>941</t>
  </si>
  <si>
    <t>SKOCZÓW /DK81/ - USTROŃ /UL. CIESZYŃSKA/</t>
  </si>
  <si>
    <t>24234</t>
  </si>
  <si>
    <t>USTROŃ /UL. CIESZYŃSKA/ - WISŁA /UL. WYZWOLENIA (DW942)/</t>
  </si>
  <si>
    <t>24235</t>
  </si>
  <si>
    <t>24236</t>
  </si>
  <si>
    <t>24237</t>
  </si>
  <si>
    <t>24238</t>
  </si>
  <si>
    <t>942</t>
  </si>
  <si>
    <t>24272</t>
  </si>
  <si>
    <t>WILKOWICE /UL. WYZWOLENIA/ - RYBARZOWICE /DW945/</t>
  </si>
  <si>
    <t>24273</t>
  </si>
  <si>
    <t>RYBARZOWICE /DW945/ - BUCZKOWICE /OBWODNICA/</t>
  </si>
  <si>
    <t>24274</t>
  </si>
  <si>
    <t>BUCZKOWICE /OBWODNICA/ - BUCZKOWICE /UL. LIPOWSKA/</t>
  </si>
  <si>
    <t>24239</t>
  </si>
  <si>
    <t>BUCZKOWICE /UL. LIPOWSKA/ - SZCZYRK /UL. OLIMPIJSKA/</t>
  </si>
  <si>
    <t>24240</t>
  </si>
  <si>
    <t>SZCZYRK /UL. OLIMPIJSKA/ - WISŁA /UL. CZARNE/</t>
  </si>
  <si>
    <t>24241</t>
  </si>
  <si>
    <t>WISŁA /PRZEJŚCIE: UL. CZARNE - UL. 1 MAJA (DW941)/</t>
  </si>
  <si>
    <t>24242</t>
  </si>
  <si>
    <t>943</t>
  </si>
  <si>
    <t>24243</t>
  </si>
  <si>
    <t>24244</t>
  </si>
  <si>
    <t>24245</t>
  </si>
  <si>
    <t>24275</t>
  </si>
  <si>
    <t>944</t>
  </si>
  <si>
    <t>24276</t>
  </si>
  <si>
    <t>MIĘDZYŚWIEĆ /UL. ISKRZYCZYŃSKA/ - SKOCZÓW /DK81/</t>
  </si>
  <si>
    <t>24277</t>
  </si>
  <si>
    <t>24278</t>
  </si>
  <si>
    <t>24279</t>
  </si>
  <si>
    <t>24280</t>
  </si>
  <si>
    <t>945</t>
  </si>
  <si>
    <t>24261</t>
  </si>
  <si>
    <t>ŻYWIEC /PRZEJŚCIE 1: UL. DWORCOWA - UL. HANDLOWA/</t>
  </si>
  <si>
    <t>24262</t>
  </si>
  <si>
    <t>ŻYWIEC /PRZEJŚCIE 2: UL. HANDLOWA - AL. PIŁSUDSKIEGO/</t>
  </si>
  <si>
    <t>24249</t>
  </si>
  <si>
    <t>24250</t>
  </si>
  <si>
    <t>24251</t>
  </si>
  <si>
    <t>24252</t>
  </si>
  <si>
    <t>24281</t>
  </si>
  <si>
    <t>946</t>
  </si>
  <si>
    <t>24263</t>
  </si>
  <si>
    <t>24254</t>
  </si>
  <si>
    <t>24255</t>
  </si>
  <si>
    <t>24256</t>
  </si>
  <si>
    <t>24257</t>
  </si>
  <si>
    <t>24258</t>
  </si>
  <si>
    <t>948</t>
  </si>
  <si>
    <t>KOBIERNICE /UL. KRAKOWSKA (DK52)/ - MIĘDZYBRODZIE BIALSKIE /UL. BIELSKA/</t>
  </si>
  <si>
    <t>24259</t>
  </si>
  <si>
    <t>24260</t>
  </si>
  <si>
    <t>KOKAWA - LUBOJNA /UL. WSPÓŁCZESNA/</t>
  </si>
  <si>
    <t>LUBOJNA /UL. WSPÓŁCZESNA/ - CZĘSTOCHOWA /GR. MIASTA/</t>
  </si>
  <si>
    <t>BLACHOWNIA PRZEJŚCIE: UL. KOŚCIUSZKI - UL. LUBLINIECKA /DK46/</t>
  </si>
  <si>
    <t>910L</t>
  </si>
  <si>
    <t>CZĘSTOCHOWA /GR. MIASTA/ - WYGODA /DW907/</t>
  </si>
  <si>
    <t>CZERWIONKA-LESZCZYNY /UL. PRZEMYSŁOWA/ - STANOWICE /DW925/</t>
  </si>
  <si>
    <t>GOSTYŃ /UL. ŁUCZNIKÓW/ - KOBIÓR /UL. PRZELOTOWA/</t>
  </si>
  <si>
    <t>ŚWIERKLANY /DW930/ - ŚWIERKLANY GÓRNE /DW929/</t>
  </si>
  <si>
    <t>WODZISŁAW /DW933/ - ŚWIERKLANY /DW930/</t>
  </si>
  <si>
    <t>PSZCZYNA /PRZEJŚCIE 1: UL. ŻORSKA (DW935N) - UL. CIESZYŃSKA (DW939)/</t>
  </si>
  <si>
    <t>935N</t>
  </si>
  <si>
    <t>RACIBÓRZ /PRZEJŚCIE: UL. PODMIEJSKA - UL. PIASKOWA/</t>
  </si>
  <si>
    <t>RACIBÓRZ /UL. PIASKOWA/ - KORNOWAC /UL. WOJSKA POLSKIEGO/</t>
  </si>
  <si>
    <t>WODZISŁAW ŚL. /UL. PADEREWSKIEGO/ - SYRYNIA /UL. RACIBORSKA/</t>
  </si>
  <si>
    <t>SYRYNIA /UL. RACIBORSKA/ - KRZYŻANOWICE /DK45/</t>
  </si>
  <si>
    <t>MSZANA /DW933/ - JASTRZĘBIE-ZDRÓJ /GR. MIASTA/</t>
  </si>
  <si>
    <t>941L</t>
  </si>
  <si>
    <t>GOLASOWICE /UL. PRUSA/ - PRUCHNA /UL. ZEBRZYDOWICKA/</t>
  </si>
  <si>
    <t>PAWŁOWICE /DK81/ -  GOLASOWICE /UL. PRUSA/</t>
  </si>
  <si>
    <t>ŻYWIEC /AL. PIŁSUDSKIEGO/ - ŚWINNA /UL. WSPÓLNA/</t>
  </si>
  <si>
    <t>ŻYWIEC /OCZKÓW (DW948)/ - ŁĘKAWICA /UL. BESKIDZKA (DW781)/</t>
  </si>
  <si>
    <t>ŁĘKAWICA /UL. BESKIDZKA (DW781)/ - ŚLEMIEŃ /UL. KRAKOWSKA/</t>
  </si>
  <si>
    <t>PILICA /PRZEJŚCIE: UL. 3 MAJA (DW790) - UL. MICKIEWICZA/</t>
  </si>
  <si>
    <t>Numer
odcinka
pomiarowego</t>
  </si>
  <si>
    <t>P</t>
  </si>
  <si>
    <t>Z</t>
  </si>
  <si>
    <t>R</t>
  </si>
  <si>
    <t>W</t>
  </si>
  <si>
    <t>24284</t>
  </si>
  <si>
    <t>24285</t>
  </si>
  <si>
    <t>24286</t>
  </si>
  <si>
    <t>24287</t>
  </si>
  <si>
    <t>24282</t>
  </si>
  <si>
    <t>24283</t>
  </si>
  <si>
    <t>kilometraż</t>
  </si>
  <si>
    <t>SIERAKOWICE /PRZEJŚCIE: UL. WIEJSKA - RUDZINIEC/</t>
  </si>
  <si>
    <t>SIERAKOWICE /RUDZINIEC/ - SOŚNICOWICE /DW919/</t>
  </si>
  <si>
    <t>PIETROWICE WIELKIE /UL. JANA PAWŁA II/- RACIBÓRZ /DW417/</t>
  </si>
  <si>
    <t>KROWIARKI - PAWŁÓW /UL. NOWA/</t>
  </si>
  <si>
    <t>PAWŁÓW /UL. NOWA/ - RACIBÓRZ /DW416/</t>
  </si>
  <si>
    <t>GRZEGORZOWICE /UL. MŁYŃSKA/ - CIECHOWICE /DW915/</t>
  </si>
  <si>
    <t>GR. WOJ. ŁÓDZKIEGO - POPÓW</t>
  </si>
  <si>
    <t>POPÓW - MIEDŹNO</t>
  </si>
  <si>
    <t>PODŁĘŻE SZLACH. /GR. WOJ. OPOLSKIEGO/ - PRZYSTAJŃ /UL. RYNEK/</t>
  </si>
  <si>
    <t>PRZYSTAJŃ /UL. RYNEK/ - PANKI /UL. POWSTAŃCÓW ŚLĄSKICH/</t>
  </si>
  <si>
    <t>PANKI /UL. POWSTAŃCÓW ŚLĄSKICH/ - TRUSKOLASY /UL. KOPERNIKA/</t>
  </si>
  <si>
    <t>TRUSKOLASY /UL. KOPERNIKA/ - WRĘCZYCA WIELKA /DW492/</t>
  </si>
  <si>
    <t>WRĘCZYCA WIELKA /DW492/ - KALEJ /UL. GŁÓWNA/</t>
  </si>
  <si>
    <t>KALEJ /UL. GŁÓWNA/ - CZĘSTOCHOWA /GR. MIASTA/</t>
  </si>
  <si>
    <t>CHEŁMEK /UL. MIESZKA I/ - GR. WOJ. MAŁOPOLSKIEGO - CHEŁM ŚL. /DW934/</t>
  </si>
  <si>
    <t>TARGANICE /UL. NOWA WIEŚ/ - GR. WOJ. MAŁOPOLSKIEGO - KOCIERZ MOSZCZANICKI</t>
  </si>
  <si>
    <t>DĄBROWA GÓRNICZA /GR. MIASTA/- NIEGOWONICE /UL. T. KOŚCIUSZKI/</t>
  </si>
  <si>
    <t>NIEGOWONICE /UL. T. KOŚCIUSZKI/ - MITRĘGA /KIER. HUTKI-KANKI/</t>
  </si>
  <si>
    <t>MITRĘGA /KIER. HUTKI-KANKI/ - OGRODZIENIEC /SKRZYŻ. NA ROKITNO SZLACHECKIE/</t>
  </si>
  <si>
    <t>OGRODZIENIEC /SKRZYŻ. NA ROKITNO SZLACHECKIE/ - OGRODZIENIEC /UL. OLKUSKA (DW791)/</t>
  </si>
  <si>
    <t>OGRODZIENIEC /UL. OLKUSKA (DW791)/ - PODZAMCZE /UL. KRAKOWSKA/</t>
  </si>
  <si>
    <t>PODZAMCZE /UL. KRAKOWSKA/ - GIEBŁO /UL. EDUKACYJNA/</t>
  </si>
  <si>
    <t>GIEBŁO /UL. EDUKACYJNA/ - BISKUPICE /OWCZARNIA/</t>
  </si>
  <si>
    <t>BISKUPICE /OWCZARNIA/ - PILICA /DW794/</t>
  </si>
  <si>
    <t>KOLONIA POCZESNA /DK91/ - PORAJ</t>
  </si>
  <si>
    <t>OGRODZIENIEC /DW790/ - OGRODZIENIEC /DP 1723S/</t>
  </si>
  <si>
    <t>ŻARKI /DW789/ - JAWORZNIK /UL. MYSZKOWSKA/</t>
  </si>
  <si>
    <t>ŚW. ANNA /DW786/ - PRZYRÓW /UL. CMENTARNA/</t>
  </si>
  <si>
    <t>PRZYRÓW /UL. CMENTARNA/ - JULIANKA</t>
  </si>
  <si>
    <t>ŻARKI /DW789/ - MYSZKÓW /AL. WOLNOŚCI/</t>
  </si>
  <si>
    <t>KONIECPOL /UL. PRZEDMIEŚCIE KONIAWY/ - LELÓW /DK46/</t>
  </si>
  <si>
    <t>PRADŁA /DK78/ - DZWONO-SIERBOWICE</t>
  </si>
  <si>
    <t>DZWONO-SIERBOWICE - DZWONOWICE</t>
  </si>
  <si>
    <t>DZWONOWICE - PILICA /UL. 3 MAJA (DW790)/</t>
  </si>
  <si>
    <t>PILICA /UL. MICKIEWICZA/ - GR. WOJ. MAŁOPOLSKIEGO - DŁUŻEC</t>
  </si>
  <si>
    <t>CIĄGOWICE - DĄBROWA GÓRNICZA /GR. MIASTA/</t>
  </si>
  <si>
    <t>BORONÓW/ UL. STAWOWA/ - PIASEK /DW906/</t>
  </si>
  <si>
    <t>LUBLINIEC /PRZEJŚCIE 1: DK46/DK11 - RONDO ŚLĄSKIE/</t>
  </si>
  <si>
    <t>LUBLINIEC /PRZEJŚCIE 2: RONDO ŚLĄSKIE - RONDO JANA PAWŁA II/</t>
  </si>
  <si>
    <t>KOSZĘCIN /DW907/ - PIASEK /DW905/</t>
  </si>
  <si>
    <t>WIELOWIEŚ /DW901/ - BŁAŻEJOWICE /UL. WIEJSKA/</t>
  </si>
  <si>
    <t>BŁAŻEJOWICE /UL. WIEJSKA/ - TOSZEK /DK94/</t>
  </si>
  <si>
    <t>RĘKSZOWICE /DW904/ - KAMIENICA /UL. LUBLINIECKA/</t>
  </si>
  <si>
    <t>KAMIENICA /UL. LUBLINIECKA/ - PIASEK /DW906/</t>
  </si>
  <si>
    <t>SOŚNICA /DW789/ - MIASTECZKO ŚL. /DW912/</t>
  </si>
  <si>
    <t>MIASTECZKO ŚL. /DW912/ - TARNOWSKIE GÓRY /DK78/</t>
  </si>
  <si>
    <t>/DK78/ - SIEMONIA /UL. MŁYŃSKA/</t>
  </si>
  <si>
    <t>STRZYŻOWICE /UL. 1 MAJA/ - BĘDZIN /DK86/</t>
  </si>
  <si>
    <t>CIECHOWICE /DW421/ - RACIBÓRZ /DW919/</t>
  </si>
  <si>
    <t>RACIBÓRZ /DK45/ - LEKARTÓW /UL. RACIBORSKA/</t>
  </si>
  <si>
    <t>RACIBÓRZ /DK45/ - KRZANOWICE /UL. DŁUGA/</t>
  </si>
  <si>
    <t>RACIBÓRZ /DW923/ - NĘDZA /DW922/</t>
  </si>
  <si>
    <t>RACIBÓRZ /DW919/ - NOWA WIEŚ</t>
  </si>
  <si>
    <t>KNURÓW /UL. LIGNOZY/ - CZERWIONKA-LESZCZYNY /UL. PRZEMYSŁOWA/</t>
  </si>
  <si>
    <t>RUDA ŚLĄSKA /GR. MIASTA/ - MIKOŁÓW /UL. GLIWICKA (DK44)/</t>
  </si>
  <si>
    <t>MIKOŁÓW /UL. KS. FRANCISZKA GÓRKA/ - ORNONTOWICE /UL. GRZEGORCZYKA/</t>
  </si>
  <si>
    <t>ŚWIERKLANY /DW932/ - MSZANA /DW933/</t>
  </si>
  <si>
    <t>BIERUŃ /DK44/ - BOJSZOWY /UL. RUCHU OPORU/</t>
  </si>
  <si>
    <t>BOJSZOWY /UL. RUCHU OPORU/ - PSZCZYNA /DK1/</t>
  </si>
  <si>
    <t>PAWŁOWICE /DK81/ - MIZERÓW /UL. LIPKI/</t>
  </si>
  <si>
    <t>MIZERÓW /UL. LIPKI/ - PSZCZYNA /UL. ŻORSKA (DW935N)/</t>
  </si>
  <si>
    <t>ĆWIKLICE /UL. KOMBATANTÓW/ - GR. WOJ. MAŁOPOLSKIEGO - BRZESZCZE /S1/</t>
  </si>
  <si>
    <t>MYSŁOWICE /GR. MIASTA/ - CHEŁM ŚLĄSKI /UL. ŚLĄSKA/</t>
  </si>
  <si>
    <t>CHEŁM ŚLĄSKI /UL. ŚLĄSKA/ - KOPCIOWICE /DW780/</t>
  </si>
  <si>
    <t>KOPCIOWICE /DW780/ - BIERUŃ /DK44/</t>
  </si>
  <si>
    <t>KORNOWAC /UL. WOJSKA POLSKIEGO/ - RZUCHÓW /DW933/</t>
  </si>
  <si>
    <t>ŻORY /GR. MIASTA/ - SUSZEC /UL. WYZWOLENIA/</t>
  </si>
  <si>
    <t>SUSZEC /UL. WYZWOLENIA/ - PSZCZYNA /UL. RYBNICKA (DW933)/</t>
  </si>
  <si>
    <t>JASTRZĘBIE-ZDRÓJ /GR. MIASTA/ - ZEBRZYDOWICE /UL. A. ASNYKA/</t>
  </si>
  <si>
    <t>ZEBRZYDOWICE /UL. A. ASNYKA/ - KOŃCZYCE MAŁE /UL. KORCZAKA/</t>
  </si>
  <si>
    <t>KOŃCZYCE MAŁE /UL. KORCZAKA/ - HAŻLACH /DW938/</t>
  </si>
  <si>
    <t>PRUCHNA /UL. ZEBRZYDOWICKA/ - HAŻLACH /DW937/</t>
  </si>
  <si>
    <t>PAWŁOWICE /PRZEJŚCIE: UL. PRZEMYSŁOWA (DW933) - DK81/</t>
  </si>
  <si>
    <t>ZBYTKÓW /DK81/ - STRUMIEŃ /UL. ŁUCZKIEWICZA/</t>
  </si>
  <si>
    <t>STRUMIEŃ /UL. ŁUCZKIEWICZA/ - WISŁA WIELKA</t>
  </si>
  <si>
    <t>WISŁA /PRZEJŚCIE: UL. WYZWOLENIA (DW942) - UL. ZAMECZEK/</t>
  </si>
  <si>
    <t>WISŁA /UL. ZAMECZEK/ - ISTEBNA /DW943/</t>
  </si>
  <si>
    <t>GR. PAŃSTWA /JASNOWICE/ - JAWORZYNKA /DW941/</t>
  </si>
  <si>
    <t>ŚWIĘTOSZÓWKA /S52/ - JASIENICA /UL. STRUMIEŃSKA/</t>
  </si>
  <si>
    <t>JASIENICA /UL. STRUMIEŃSKA/ - BIELSKO-BIAŁA /GR. MIASTA/</t>
  </si>
  <si>
    <t>ŚWINNA /UL. WSPÓLNA/ - JELEŚNIA-MUTNE</t>
  </si>
  <si>
    <t>JELEŚNIA-MUTNE - KORBIELÓW /UL. POD WESKĄ/</t>
  </si>
  <si>
    <t>KORBIELÓW /UL. POD WESKĄ/ - GR. PAŃSTWA</t>
  </si>
  <si>
    <t>ŻYWIEC /PRZEJŚCIE 3: UL. SIENKIEWICZA - OCZKÓW (DW948)/</t>
  </si>
  <si>
    <t>ŚLEMIEŃ /UL. KRAKOWSKA/ - GR. WOJ. MAŁOPOLSKIEGO - STRYSZAWA</t>
  </si>
  <si>
    <t>MIĘDZYBRODZIE BIALSKIE/UL. BIELSKA/ - CZERNICHÓW /UL. ROZTOKI/</t>
  </si>
  <si>
    <t>CZERNICHÓW /UL. ROZTOKI/ - ŻYWIEC /UL. SUSKA (DW946)/</t>
  </si>
  <si>
    <t>WOŹNIKI - KOZIEGŁOWY /DK91/</t>
  </si>
  <si>
    <t>KOZIEGŁOWY /UL. POLAN/ - LGOTA NADWARCIE /DW791/</t>
  </si>
  <si>
    <t>BIELSKO-BIAŁA /GR. MIASTA/ - WILKOWICE /UL. WYZWOLENIA/</t>
  </si>
  <si>
    <t>KNURÓW /PRZEJŚCIE 2: UL. 1 MAJA - W. KNURÓW (A1)/</t>
  </si>
  <si>
    <t>RACIBÓRZ /PRZEJŚCIE: DW417 - DK45/</t>
  </si>
  <si>
    <t>CZĘSTOCHOWA /GR. MIASTA/ - MSTÓW /UL. GMINNA/</t>
  </si>
  <si>
    <t>ŚW. ANNA /DW784/ - STARY KONIECPOL</t>
  </si>
  <si>
    <t>STARY KONIECPOL - KONIECPOL /UL. MICKIEWICZA (DW794)/</t>
  </si>
  <si>
    <t>WOŹNIKI /OBWODNICA: UL. DWORCOWA - W. WOŹNIKI (A1)/</t>
  </si>
  <si>
    <t>WOŹNIKI /PRZEJŚCIE 1: W. WOŹNIKI (A1) - UL. FLORIANEK/</t>
  </si>
  <si>
    <t>KOZIEGŁOWY /PRZEJŚCIE: DK91 - UL. POLAN/</t>
  </si>
  <si>
    <t>KONIECPOL /PRZEJŚCIE: DW786 - UL. PRZEDMIEŚCIE KONIAWY/</t>
  </si>
  <si>
    <t>LELÓW /DK46/ - WOŹNIKI</t>
  </si>
  <si>
    <t>WOŹNIKI - PRADŁA /DK78/</t>
  </si>
  <si>
    <t>deklarowany sposób pomiaru ręcznego: *</t>
  </si>
  <si>
    <t>L.p.</t>
  </si>
  <si>
    <t>134</t>
  </si>
  <si>
    <t>226</t>
  </si>
  <si>
    <t>24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</si>
  <si>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</si>
  <si>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</si>
  <si>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</si>
  <si>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</si>
  <si>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</si>
  <si>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</si>
  <si>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</si>
  <si>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</si>
  <si>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</si>
  <si>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</si>
  <si>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</si>
  <si>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</si>
  <si>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</si>
  <si>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</si>
  <si>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</si>
  <si>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</si>
  <si>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</si>
  <si>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</si>
  <si>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</si>
  <si>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</si>
  <si>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</si>
  <si>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</si>
  <si>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</si>
  <si>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</si>
  <si>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</si>
  <si>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</si>
  <si>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</si>
  <si>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</si>
  <si>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</si>
  <si>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</si>
  <si>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</si>
  <si>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</si>
  <si>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</si>
  <si>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</si>
  <si>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</si>
  <si>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</si>
  <si>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</si>
  <si>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</si>
  <si>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</si>
  <si>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</si>
  <si>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</si>
  <si>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</si>
  <si>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</si>
  <si>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</si>
  <si>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</si>
  <si>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</si>
  <si>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</si>
  <si>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</si>
  <si>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</si>
  <si>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</si>
  <si>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</si>
  <si>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</si>
  <si>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</si>
  <si>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</si>
  <si>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</si>
  <si>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</si>
  <si>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</si>
  <si>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</si>
  <si>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135</t>
  </si>
  <si>
    <t>136</t>
  </si>
  <si>
    <t>137</t>
  </si>
  <si>
    <t>138</t>
  </si>
  <si>
    <t>139</t>
  </si>
  <si>
    <t>140</t>
  </si>
  <si>
    <t>141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</si>
  <si>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</si>
  <si>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</si>
  <si>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</si>
  <si>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</si>
  <si>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</si>
  <si>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</si>
  <si>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</si>
  <si>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</si>
  <si>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</si>
  <si>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</si>
  <si>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</si>
  <si>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</si>
  <si>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</si>
  <si>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</si>
  <si>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</si>
  <si>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</si>
  <si>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</si>
  <si>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</si>
  <si>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184</t>
  </si>
  <si>
    <t>185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</si>
  <si>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</si>
  <si>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</si>
  <si>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</si>
  <si>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</si>
  <si>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</si>
  <si>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</si>
  <si>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</si>
  <si>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</si>
  <si>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</si>
  <si>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</si>
  <si>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</si>
  <si>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</si>
  <si>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</si>
  <si>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</si>
  <si>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227</t>
  </si>
  <si>
    <t>228</t>
  </si>
  <si>
    <t>229</t>
  </si>
  <si>
    <t>260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</si>
  <si>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</si>
  <si>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</si>
  <si>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</si>
  <si>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</si>
  <si>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</si>
  <si>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</si>
  <si>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</si>
  <si>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</si>
  <si>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</si>
  <si>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</si>
  <si>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</si>
  <si>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</si>
  <si>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</si>
  <si>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</si>
  <si>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</si>
  <si>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</si>
  <si>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</si>
  <si>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</si>
  <si>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</si>
  <si>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</si>
  <si>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</si>
  <si>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</si>
  <si>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</si>
  <si>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</si>
  <si>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</si>
  <si>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</si>
  <si>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</si>
  <si>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</si>
  <si>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</si>
  <si>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</si>
  <si>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</si>
  <si>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</si>
  <si>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</si>
  <si>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</si>
  <si>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</si>
  <si>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</si>
  <si>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</si>
  <si>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</si>
  <si>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</si>
  <si>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</si>
  <si>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</si>
  <si>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</si>
  <si>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</si>
  <si>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</si>
  <si>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</si>
  <si>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</si>
  <si>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</si>
  <si>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</si>
  <si>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</si>
  <si>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</si>
  <si>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</si>
  <si>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</si>
  <si>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</si>
  <si>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</si>
  <si>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</si>
  <si>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</si>
  <si>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</si>
  <si>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</si>
  <si>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</si>
  <si>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</si>
  <si>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</si>
  <si>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</si>
  <si>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</si>
  <si>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</si>
  <si>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</si>
  <si>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</si>
  <si>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</si>
  <si>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</si>
  <si>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</si>
  <si>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</si>
  <si>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</si>
  <si>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</si>
  <si>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</si>
  <si>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</si>
  <si>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</si>
  <si>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</si>
  <si>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</si>
  <si>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</si>
  <si>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</si>
  <si>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</si>
  <si>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</si>
  <si>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</si>
  <si>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</si>
  <si>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</si>
  <si>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</si>
  <si>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</si>
  <si>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</si>
  <si>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</si>
  <si>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</si>
  <si>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</si>
  <si>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</si>
  <si>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</si>
  <si>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</si>
  <si>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</si>
  <si>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</si>
  <si>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</si>
  <si>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</si>
  <si>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</si>
  <si>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</si>
  <si>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</si>
  <si>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</si>
  <si>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</si>
  <si>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</si>
  <si>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</si>
  <si>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</si>
  <si>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</si>
  <si>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</si>
  <si>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</si>
  <si>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183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</si>
  <si>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</si>
  <si>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</si>
  <si>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</si>
  <si>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</si>
  <si>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</si>
  <si>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</si>
  <si>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</si>
  <si>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</si>
  <si>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</si>
  <si>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</si>
  <si>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</si>
  <si>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</si>
  <si>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</si>
  <si>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</si>
  <si>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</si>
  <si>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</si>
  <si>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</si>
  <si>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</si>
  <si>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</si>
  <si>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</si>
  <si>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</si>
  <si>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</si>
  <si>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</si>
  <si>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</si>
  <si>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</si>
  <si>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</si>
  <si>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</t>
  </si>
  <si>
    <t>278</t>
  </si>
  <si>
    <t>279</t>
  </si>
  <si>
    <t>280</t>
  </si>
  <si>
    <t>281</t>
  </si>
  <si>
    <t>282</t>
  </si>
  <si>
    <t>283</t>
  </si>
  <si>
    <t>284</t>
  </si>
  <si>
    <t>285</t>
  </si>
  <si>
    <t>1</t>
  </si>
  <si>
    <t>typ odcinka przyjęty w GPR 2025</t>
  </si>
  <si>
    <t>ŁĄCZNA KWOTA OFERTOWA NETTO ZŁ</t>
  </si>
  <si>
    <t>PODATEK VAT 23% ZŁ</t>
  </si>
  <si>
    <t>ŁĄCZNA KWOTA OFERTOWA BRUTTO ZŁ</t>
  </si>
  <si>
    <t>ŁĄCZNA ILOŚĆ GODZIN POMIAROWYCH</t>
  </si>
  <si>
    <t>25976</t>
  </si>
  <si>
    <t>CENA OFERTOWA ZA JEDNĄ GODZINĘ POMIAROWĄ NETTO ZŁ</t>
  </si>
  <si>
    <t>Formularz wyceny ofertowej dla zadania:
Przeprowadzenie Generalnego Pomiaru Ruchu 2025 
na sieci dróg wojewódzkich Województwa Śląskiego</t>
  </si>
  <si>
    <t>bezpośredni   /   z wykorzystaniem kamer</t>
  </si>
  <si>
    <t>* niepotrzebne skreślić</t>
  </si>
  <si>
    <t>NIERADA /UL. PUSTA/ - KOLONIA POCZESNA /DK91, DW791/</t>
  </si>
  <si>
    <t>PIASEK /PRZEJŚCIE: DW905 - DW908/</t>
  </si>
  <si>
    <t>PYRZOWICE /LOTNISKO/ - W. LOTNISKO /S1, DK78/</t>
  </si>
  <si>
    <t>RACIBÓRZ /PRZEJŚCIE 1: DW935 - DW915/</t>
  </si>
  <si>
    <t>RACIBÓRZ /PRZEJŚCIE 2: DW915 - DW923/</t>
  </si>
  <si>
    <t>RUDY /PRZEJŚCIE: DW425 - DW920/</t>
  </si>
  <si>
    <t>KUŹNIA NIEBOROWSKA /UL. RYBNIKCKA (DK78)/ - KNURÓW /DW924/</t>
  </si>
  <si>
    <t>PILCHOWICE /UL. DWORCOWA/ - KUŹNIA NIEBOROWSKA /UL. RYBNIKCKA (DK78)/</t>
  </si>
  <si>
    <t>KNURÓW /PRZEJŚCIE 1: DW924 - UL.  1 MAJA/</t>
  </si>
  <si>
    <t>KNURÓW /A1/ - GIERAŁTOWICE</t>
  </si>
  <si>
    <t>NĘDZA /PRZEJŚCIE: DW421 - DW919/</t>
  </si>
  <si>
    <t>KNURÓW /PRZEJŚCIE: UL. RYBNIKCA (DW921) - UL. LIGNOZY/</t>
  </si>
  <si>
    <t>MIKOŁÓW /PRZEJŚCIE: UL. GLIWICKA (DK44) - UL. KS. FRANCISZKA GÓRKA/</t>
  </si>
  <si>
    <t>ORZESZE /DW926/ - W. RYBNIK /A1/</t>
  </si>
  <si>
    <t>W. RYBNIK /A1/ - STANOWICE /DW924/</t>
  </si>
  <si>
    <t>ORZESZE /PRZEJŚCIE: UL. RYBNICKA (DW925) - UL. CENTRALNA (DK81)/</t>
  </si>
  <si>
    <t>MIKOŁÓW /PRZEJŚCIE 1: UL. GLIWICKA (DK44) - UL. GÓRNA/</t>
  </si>
  <si>
    <t>MIKOŁÓW /PRZEJŚCIE 2: UL. GÓRNA - UL. CIESZYŃSKA (DK81)/</t>
  </si>
  <si>
    <t>MIKOŁÓW /PRZEJŚCIE 1: UL. BESKIDZKA (DK44) - UL. PSZCZYŃSKA/</t>
  </si>
  <si>
    <t>KOBIÓR /PRZEJŚCIE: UL. PRZELOTOWA - DK1/</t>
  </si>
  <si>
    <t>WODZISŁAW ŚL. /UL. ŚW. WAWRZYŃCA/ - W. MSZANA /A1/</t>
  </si>
  <si>
    <t>MSZANA /PRZEJŚCIE: W. MSZANA (A1 )- RONDO OBROŃCÓW BOŻEJ GÓRY (DW937)/</t>
  </si>
  <si>
    <t>JASTRZĘBIE-ZDRÓJ /GR. MIASTA/ - PAWŁOWICE /UL. ZJEDNOCZENIA /DK81, DW 938/</t>
  </si>
  <si>
    <t>ŚWIERKLANY GÓRNE /DW929/ - ŻORY /W.ŚWIERKLANY (A1), GR. MIASTA/</t>
  </si>
  <si>
    <t>RACIBÓRZ /OBWODNICA 1: RUDNIK (DK45) - UL. PODMIEJSKA/</t>
  </si>
  <si>
    <t>RZUCHÓW /PRZEJŚCIE: DW933 - DW923/</t>
  </si>
  <si>
    <t>PSZCZYNA /OBWODNICA: UL. RYBNICKA (DW933) - UL. GÓRNOŚLĄSKA (DK1)/</t>
  </si>
  <si>
    <t>HAŻLACH /DW937/ - W. CIESZYN ZACH. /S52/</t>
  </si>
  <si>
    <t>KONIAKÓW /UL. KOCZY ZAMEK/ - W. LALIKI /S1/</t>
  </si>
  <si>
    <t>JAWORZYNKA /DW941/ - ISTEBNA /BESKID/</t>
  </si>
  <si>
    <t>ISTEBNA /BESKID/ - KONIAKÓW /UL. KOCZY ZAMEK/</t>
  </si>
  <si>
    <t>W. CIESZYN WSCH. /S52/ - MIĘDZYŚWIEĆ /UL. ISKRZYCZYŃSKA/</t>
  </si>
  <si>
    <t>SKOCZÓW /DK81/ - W. ŚWIĘTOSZÓWKA /S52/</t>
  </si>
  <si>
    <t>BUCZKOWICE /S1, DW942/ - ŻYWIEC /DW946/</t>
  </si>
  <si>
    <t>ŻYWIEC /PRZEJŚCIE 1: W. ŻYWIEC SOŁA (S1) - UL.  WESOŁA (DW945)/</t>
  </si>
  <si>
    <t>ŻYWIEC /PRZEJŚCIE 2: UL. WESOŁA (DW945) - AL. JANA PAWŁA II/</t>
  </si>
  <si>
    <t>ŻYWIEC /PRZEJŚCIE 3: AL. JANA PAWŁA II - UL. SIENKIEWICZA/</t>
  </si>
  <si>
    <t>GOSZYCE /UL. WIEJSKA/ - SIERAKOWICE /UL. WIEJSKA/</t>
  </si>
  <si>
    <t>KIETRZ /DW420/ - PIETROWICE WIELKIE /UL. JANA PAWŁA II/</t>
  </si>
  <si>
    <t>ŁANY (DW421) - GRZEGORZOWICE /UL. MŁYŃSKA/</t>
  </si>
  <si>
    <t>/</t>
  </si>
  <si>
    <t xml:space="preserve"> ILOŚĆ ODCINKÓW WEDŁUG DEKLAROWANEGO SPOSOBU POMIARU:</t>
  </si>
  <si>
    <t>Katowice, dnia: 06 grudnia 2024 r.</t>
  </si>
  <si>
    <t xml:space="preserve"> POSTĘPOWANIE NR WD-I/PN241115/1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</si>
</sst>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3">
    <font>
      <sz val="10"/>
      <name val="Arial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i/>
      <sz val="1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5EFA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9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49" fontId="4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vertical="center"/>
    </xf>
    <xf numFmtId="164" fontId="5" fillId="4" borderId="7" xfId="0" applyNumberFormat="1" applyFont="1" applyFill="1" applyBorder="1" applyAlignment="1">
      <alignment vertical="center" wrapText="1"/>
    </xf>
    <xf numFmtId="164" fontId="4" fillId="4" borderId="7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49" fontId="4" fillId="0" borderId="1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4" fillId="5" borderId="1" xfId="0" applyNumberFormat="1" applyFont="1" applyFill="1" applyBorder="1" applyAlignment="1">
      <alignment horizontal="center"/>
    </xf>
    <xf numFmtId="164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left"/>
    </xf>
    <xf numFmtId="49" fontId="4" fillId="0" borderId="1" xfId="0" quotePrefix="1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/>
    </xf>
    <xf numFmtId="0" fontId="6" fillId="8" borderId="8" xfId="2" applyFont="1" applyFill="1" applyBorder="1" applyAlignment="1">
      <alignment horizontal="center"/>
    </xf>
    <xf numFmtId="164" fontId="7" fillId="0" borderId="10" xfId="1" applyNumberFormat="1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/>
    </xf>
    <xf numFmtId="49" fontId="7" fillId="0" borderId="8" xfId="2" applyNumberFormat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/>
    </xf>
    <xf numFmtId="0" fontId="7" fillId="9" borderId="8" xfId="2" applyFont="1" applyFill="1" applyBorder="1" applyAlignment="1">
      <alignment horizontal="center"/>
    </xf>
    <xf numFmtId="0" fontId="1" fillId="0" borderId="0" xfId="2" applyFont="1" applyAlignment="1">
      <alignment horizontal="center"/>
    </xf>
    <xf numFmtId="0" fontId="2" fillId="0" borderId="0" xfId="0" applyFont="1"/>
    <xf numFmtId="49" fontId="4" fillId="7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5" fillId="7" borderId="1" xfId="0" applyNumberFormat="1" applyFont="1" applyFill="1" applyBorder="1" applyAlignment="1" applyProtection="1">
      <alignment horizontal="center"/>
      <protection locked="0"/>
    </xf>
    <xf numFmtId="0" fontId="5" fillId="7" borderId="1" xfId="0" applyFont="1" applyFill="1" applyBorder="1" applyAlignment="1" applyProtection="1">
      <alignment horizontal="left"/>
      <protection locked="0"/>
    </xf>
    <xf numFmtId="0" fontId="7" fillId="9" borderId="8" xfId="2" applyFont="1" applyFill="1" applyBorder="1" applyAlignment="1" applyProtection="1">
      <alignment horizontal="center"/>
      <protection locked="0"/>
    </xf>
    <xf numFmtId="0" fontId="2" fillId="0" borderId="0" xfId="1" applyAlignment="1">
      <alignment horizontal="center"/>
    </xf>
    <xf numFmtId="0" fontId="2" fillId="3" borderId="0" xfId="0" applyFont="1" applyFill="1"/>
    <xf numFmtId="0" fontId="2" fillId="0" borderId="0" xfId="0" applyFont="1" applyAlignment="1">
      <alignment vertical="center"/>
    </xf>
    <xf numFmtId="49" fontId="2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Alignment="1">
      <alignment wrapText="1"/>
    </xf>
    <xf numFmtId="0" fontId="6" fillId="10" borderId="8" xfId="2" applyFont="1" applyFill="1" applyBorder="1" applyAlignment="1">
      <alignment horizontal="center" vertical="center"/>
    </xf>
    <xf numFmtId="0" fontId="10" fillId="0" borderId="0" xfId="0" applyFont="1"/>
    <xf numFmtId="164" fontId="5" fillId="2" borderId="1" xfId="0" applyNumberFormat="1" applyFon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8" fillId="0" borderId="9" xfId="2" applyFont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wrapText="1"/>
    </xf>
    <xf numFmtId="164" fontId="5" fillId="2" borderId="5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7" fillId="8" borderId="18" xfId="2" applyFont="1" applyFill="1" applyBorder="1" applyAlignment="1">
      <alignment horizontal="center" vertical="center" wrapText="1"/>
    </xf>
    <xf numFmtId="0" fontId="7" fillId="8" borderId="19" xfId="2" applyFont="1" applyFill="1" applyBorder="1" applyAlignment="1">
      <alignment horizontal="center" vertical="center" wrapText="1"/>
    </xf>
    <xf numFmtId="0" fontId="7" fillId="8" borderId="20" xfId="2" applyFont="1" applyFill="1" applyBorder="1" applyAlignment="1">
      <alignment horizontal="center" vertical="center" wrapText="1"/>
    </xf>
    <xf numFmtId="49" fontId="8" fillId="11" borderId="9" xfId="2" applyNumberFormat="1" applyFont="1" applyFill="1" applyBorder="1" applyAlignment="1">
      <alignment horizontal="center" vertical="center" wrapText="1"/>
    </xf>
    <xf numFmtId="49" fontId="8" fillId="11" borderId="10" xfId="2" applyNumberFormat="1" applyFont="1" applyFill="1" applyBorder="1" applyAlignment="1">
      <alignment horizontal="center" vertical="center" wrapText="1"/>
    </xf>
    <xf numFmtId="49" fontId="8" fillId="11" borderId="21" xfId="2" applyNumberFormat="1" applyFont="1" applyFill="1" applyBorder="1" applyAlignment="1">
      <alignment horizontal="center" vertical="center" wrapText="1"/>
    </xf>
    <xf numFmtId="49" fontId="8" fillId="11" borderId="18" xfId="2" applyNumberFormat="1" applyFont="1" applyFill="1" applyBorder="1" applyAlignment="1">
      <alignment horizontal="center" vertical="center" wrapText="1"/>
    </xf>
    <xf numFmtId="49" fontId="8" fillId="11" borderId="22" xfId="2" applyNumberFormat="1" applyFont="1" applyFill="1" applyBorder="1" applyAlignment="1">
      <alignment horizontal="center" vertical="center" wrapText="1"/>
    </xf>
    <xf numFmtId="49" fontId="8" fillId="11" borderId="20" xfId="2" applyNumberFormat="1" applyFont="1" applyFill="1" applyBorder="1" applyAlignment="1">
      <alignment horizontal="center" vertical="center" wrapText="1"/>
    </xf>
    <xf numFmtId="49" fontId="8" fillId="11" borderId="24" xfId="2" applyNumberFormat="1" applyFont="1" applyFill="1" applyBorder="1" applyAlignment="1">
      <alignment horizontal="center" vertical="center" wrapText="1"/>
    </xf>
    <xf numFmtId="49" fontId="8" fillId="11" borderId="0" xfId="2" applyNumberFormat="1" applyFont="1" applyFill="1" applyAlignment="1">
      <alignment horizontal="center" vertical="center" wrapText="1"/>
    </xf>
    <xf numFmtId="49" fontId="8" fillId="11" borderId="23" xfId="2" applyNumberFormat="1" applyFont="1" applyFill="1" applyBorder="1" applyAlignment="1">
      <alignment horizontal="center" vertical="center" wrapText="1"/>
    </xf>
    <xf numFmtId="49" fontId="8" fillId="11" borderId="19" xfId="2" applyNumberFormat="1" applyFont="1" applyFill="1" applyBorder="1" applyAlignment="1">
      <alignment horizontal="center" vertical="center" wrapText="1"/>
    </xf>
    <xf numFmtId="0" fontId="7" fillId="10" borderId="9" xfId="2" applyFont="1" applyFill="1" applyBorder="1" applyAlignment="1">
      <alignment horizontal="center" vertical="center" wrapText="1"/>
    </xf>
    <xf numFmtId="0" fontId="7" fillId="10" borderId="14" xfId="2" applyFont="1" applyFill="1" applyBorder="1" applyAlignment="1">
      <alignment horizontal="center" vertical="center" wrapText="1"/>
    </xf>
    <xf numFmtId="0" fontId="7" fillId="10" borderId="10" xfId="2" applyFont="1" applyFill="1" applyBorder="1" applyAlignment="1">
      <alignment horizontal="center" vertical="center" wrapText="1"/>
    </xf>
    <xf numFmtId="49" fontId="8" fillId="11" borderId="4" xfId="2" applyNumberFormat="1" applyFont="1" applyFill="1" applyBorder="1" applyAlignment="1">
      <alignment horizontal="center" vertical="center" wrapText="1"/>
    </xf>
    <xf numFmtId="49" fontId="8" fillId="11" borderId="7" xfId="2" applyNumberFormat="1" applyFont="1" applyFill="1" applyBorder="1" applyAlignment="1">
      <alignment horizontal="center" vertical="center" wrapText="1"/>
    </xf>
  </cellXfs>
  <cellStyles count="4">
    <cellStyle name="Excel Built-in Normal" xfId="1" xr:uid="{00000000-0005-0000-0000-000000000000}"/>
    <cellStyle name="Excel Built-in Normal 1" xfId="2" xr:uid="{00000000-0005-0000-0000-000001000000}"/>
    <cellStyle name="Normalny" xfId="0" builtinId="0"/>
    <cellStyle name="Normalny 4" xfId="3" xr:uid="{EADDE6D1-CC90-411A-BF54-FA76BDEE8E3F}"/>
  </cellStyles>
  <dxfs count="13"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41"/>
          <bgColor indexed="27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E5EFA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E782C-A206-4C94-B5EF-9632D8A5E9C6}">
  <sheetPr>
    <tabColor theme="7" tint="0.59999389629810485"/>
    <pageSetUpPr fitToPage="1"/>
  </sheetPr>
  <dimension ref="A1:AN370"/>
  <sheetViews>
    <sheetView tabSelected="1" view="pageBreakPreview" zoomScale="85" zoomScaleNormal="100" zoomScaleSheetLayoutView="85" workbookViewId="0">
      <selection activeCell="A3" sqref="A3:I5"/>
    </sheetView>
  </sheetViews>
  <sheetFormatPr defaultColWidth="8.85546875" defaultRowHeight="12.75"/>
  <cols>
    <col min="1" max="1" width="5.140625" style="42" customWidth="1"/>
    <col min="2" max="2" width="12.42578125" style="51" bestFit="1" customWidth="1"/>
    <col min="3" max="3" width="6.7109375" style="42" bestFit="1" customWidth="1"/>
    <col min="4" max="5" width="9.7109375" style="52" bestFit="1" customWidth="1"/>
    <col min="6" max="6" width="9.42578125" style="52" bestFit="1" customWidth="1"/>
    <col min="7" max="7" width="85.140625" style="1" bestFit="1" customWidth="1"/>
    <col min="8" max="8" width="10.5703125" style="41" bestFit="1" customWidth="1"/>
    <col min="9" max="9" width="36.5703125" style="41" bestFit="1" customWidth="1"/>
    <col min="10" max="16384" width="8.85546875" style="42"/>
  </cols>
  <sheetData>
    <row r="1" spans="1:9" ht="14.25">
      <c r="A1" s="62" t="s">
        <v>909</v>
      </c>
      <c r="B1" s="62"/>
      <c r="C1" s="62"/>
      <c r="D1" s="62"/>
      <c r="E1" s="62"/>
      <c r="F1" s="62"/>
      <c r="G1" s="62"/>
      <c r="H1" s="62"/>
      <c r="I1" s="62"/>
    </row>
    <row r="2" spans="1:9" ht="14.25">
      <c r="A2" s="62" t="s">
        <v>910</v>
      </c>
      <c r="B2" s="62"/>
      <c r="C2" s="62"/>
      <c r="D2" s="62"/>
      <c r="E2" s="62"/>
      <c r="F2" s="62"/>
      <c r="G2" s="62"/>
      <c r="H2" s="62"/>
      <c r="I2" s="62"/>
    </row>
    <row r="3" spans="1:9" ht="15" customHeight="1">
      <c r="A3" s="63" t="s">
        <v>864</v>
      </c>
      <c r="B3" s="63"/>
      <c r="C3" s="63"/>
      <c r="D3" s="63"/>
      <c r="E3" s="63"/>
      <c r="F3" s="63"/>
      <c r="G3" s="63"/>
      <c r="H3" s="63"/>
      <c r="I3" s="63"/>
    </row>
    <row r="4" spans="1:9">
      <c r="A4" s="63"/>
      <c r="B4" s="63"/>
      <c r="C4" s="63"/>
      <c r="D4" s="63"/>
      <c r="E4" s="63"/>
      <c r="F4" s="63"/>
      <c r="G4" s="63"/>
      <c r="H4" s="63"/>
      <c r="I4" s="63"/>
    </row>
    <row r="5" spans="1:9" ht="21" customHeight="1">
      <c r="A5" s="63"/>
      <c r="B5" s="63"/>
      <c r="C5" s="63"/>
      <c r="D5" s="63"/>
      <c r="E5" s="63"/>
      <c r="F5" s="63"/>
      <c r="G5" s="63"/>
      <c r="H5" s="63"/>
      <c r="I5" s="63"/>
    </row>
    <row r="6" spans="1:9" s="55" customFormat="1" ht="16.899999999999999" customHeight="1">
      <c r="A6" s="71" t="s">
        <v>605</v>
      </c>
      <c r="B6" s="71" t="s">
        <v>491</v>
      </c>
      <c r="C6" s="73" t="s">
        <v>0</v>
      </c>
      <c r="D6" s="75" t="s">
        <v>1</v>
      </c>
      <c r="E6" s="75"/>
      <c r="F6" s="75"/>
      <c r="G6" s="76"/>
      <c r="H6" s="77" t="s">
        <v>857</v>
      </c>
      <c r="I6" s="90" t="s">
        <v>604</v>
      </c>
    </row>
    <row r="7" spans="1:9" s="55" customFormat="1" ht="12.75" customHeight="1">
      <c r="A7" s="72"/>
      <c r="B7" s="72"/>
      <c r="C7" s="74"/>
      <c r="D7" s="64"/>
      <c r="E7" s="64"/>
      <c r="F7" s="65" t="s">
        <v>2</v>
      </c>
      <c r="G7" s="68" t="s">
        <v>3</v>
      </c>
      <c r="H7" s="78"/>
      <c r="I7" s="91"/>
    </row>
    <row r="8" spans="1:9" s="55" customFormat="1" ht="12.75" customHeight="1">
      <c r="A8" s="72"/>
      <c r="B8" s="72"/>
      <c r="C8" s="74"/>
      <c r="D8" s="60"/>
      <c r="E8" s="61"/>
      <c r="F8" s="66"/>
      <c r="G8" s="69"/>
      <c r="H8" s="78"/>
      <c r="I8" s="91"/>
    </row>
    <row r="9" spans="1:9" s="55" customFormat="1" ht="13.15" customHeight="1">
      <c r="A9" s="72"/>
      <c r="B9" s="72"/>
      <c r="C9" s="74"/>
      <c r="D9" s="56" t="s">
        <v>502</v>
      </c>
      <c r="E9" s="56" t="s">
        <v>502</v>
      </c>
      <c r="F9" s="66"/>
      <c r="G9" s="69"/>
      <c r="H9" s="78"/>
      <c r="I9" s="91"/>
    </row>
    <row r="10" spans="1:9" s="55" customFormat="1" ht="15">
      <c r="A10" s="72"/>
      <c r="B10" s="72"/>
      <c r="C10" s="74"/>
      <c r="D10" s="56"/>
      <c r="E10" s="56"/>
      <c r="F10" s="67"/>
      <c r="G10" s="70"/>
      <c r="H10" s="79"/>
      <c r="I10" s="92"/>
    </row>
    <row r="11" spans="1:9">
      <c r="A11" s="2" t="s">
        <v>856</v>
      </c>
      <c r="B11" s="2" t="s">
        <v>847</v>
      </c>
      <c r="C11" s="3">
        <v>3</v>
      </c>
      <c r="D11" s="4">
        <v>4</v>
      </c>
      <c r="E11" s="5">
        <v>7</v>
      </c>
      <c r="F11" s="5">
        <v>10</v>
      </c>
      <c r="G11" s="3">
        <v>11</v>
      </c>
      <c r="H11" s="35">
        <v>12</v>
      </c>
      <c r="I11" s="54">
        <v>13</v>
      </c>
    </row>
    <row r="12" spans="1:9" ht="15" customHeight="1">
      <c r="A12" s="6">
        <v>1</v>
      </c>
      <c r="B12" s="6" t="s">
        <v>6</v>
      </c>
      <c r="C12" s="7" t="s">
        <v>7</v>
      </c>
      <c r="D12" s="57">
        <v>19.649999999999999</v>
      </c>
      <c r="E12" s="7">
        <v>24.169</v>
      </c>
      <c r="F12" s="8">
        <f>E12-D12</f>
        <v>4.5190000000000019</v>
      </c>
      <c r="G12" s="9" t="s">
        <v>904</v>
      </c>
      <c r="H12" s="36" t="s">
        <v>492</v>
      </c>
      <c r="I12" s="36" t="s">
        <v>865</v>
      </c>
    </row>
    <row r="13" spans="1:9" ht="15" customHeight="1">
      <c r="A13" s="6">
        <v>2</v>
      </c>
      <c r="B13" s="6" t="s">
        <v>8</v>
      </c>
      <c r="C13" s="7" t="s">
        <v>7</v>
      </c>
      <c r="D13" s="7">
        <v>24.169</v>
      </c>
      <c r="E13" s="7">
        <v>26.350999999999999</v>
      </c>
      <c r="F13" s="8">
        <f>E13-D13</f>
        <v>2.1819999999999986</v>
      </c>
      <c r="G13" s="9" t="s">
        <v>503</v>
      </c>
      <c r="H13" s="36" t="s">
        <v>492</v>
      </c>
      <c r="I13" s="36" t="s">
        <v>865</v>
      </c>
    </row>
    <row r="14" spans="1:9" ht="15" customHeight="1">
      <c r="A14" s="10">
        <v>3</v>
      </c>
      <c r="B14" s="10">
        <v>24003</v>
      </c>
      <c r="C14" s="11">
        <v>408</v>
      </c>
      <c r="D14" s="7">
        <v>26.350999999999999</v>
      </c>
      <c r="E14" s="7">
        <v>28.492000000000001</v>
      </c>
      <c r="F14" s="8">
        <f>E14-D14</f>
        <v>2.1410000000000018</v>
      </c>
      <c r="G14" s="9" t="s">
        <v>504</v>
      </c>
      <c r="H14" s="36" t="s">
        <v>492</v>
      </c>
      <c r="I14" s="36" t="s">
        <v>865</v>
      </c>
    </row>
    <row r="15" spans="1:9" ht="15" customHeight="1">
      <c r="A15" s="10">
        <v>4</v>
      </c>
      <c r="B15" s="10">
        <v>24004</v>
      </c>
      <c r="C15" s="11">
        <v>408</v>
      </c>
      <c r="D15" s="7">
        <v>28.492000000000001</v>
      </c>
      <c r="E15" s="7">
        <v>31.263999999999999</v>
      </c>
      <c r="F15" s="8">
        <f>E15-D15</f>
        <v>2.7719999999999985</v>
      </c>
      <c r="G15" s="9" t="s">
        <v>9</v>
      </c>
      <c r="H15" s="36" t="s">
        <v>492</v>
      </c>
      <c r="I15" s="36" t="s">
        <v>865</v>
      </c>
    </row>
    <row r="16" spans="1:9" ht="15" customHeight="1">
      <c r="A16" s="12"/>
      <c r="B16" s="12"/>
      <c r="C16" s="13"/>
      <c r="D16" s="13"/>
      <c r="E16" s="13"/>
      <c r="F16" s="14">
        <f>SUM(F12:F15)</f>
        <v>11.614000000000001</v>
      </c>
      <c r="G16" s="15"/>
      <c r="H16" s="37"/>
      <c r="I16" s="37"/>
    </row>
    <row r="17" spans="1:9" ht="15" customHeight="1">
      <c r="A17" s="16">
        <v>5</v>
      </c>
      <c r="B17" s="16" t="s">
        <v>10</v>
      </c>
      <c r="C17" s="17" t="s">
        <v>11</v>
      </c>
      <c r="D17" s="57">
        <v>56.234999999999999</v>
      </c>
      <c r="E17" s="7">
        <v>64.192999999999998</v>
      </c>
      <c r="F17" s="18">
        <f>E17-D17</f>
        <v>7.9579999999999984</v>
      </c>
      <c r="G17" s="19" t="s">
        <v>905</v>
      </c>
      <c r="H17" s="36" t="s">
        <v>492</v>
      </c>
      <c r="I17" s="36" t="s">
        <v>865</v>
      </c>
    </row>
    <row r="18" spans="1:9" ht="15" customHeight="1">
      <c r="A18" s="16">
        <v>6</v>
      </c>
      <c r="B18" s="16" t="s">
        <v>12</v>
      </c>
      <c r="C18" s="17" t="s">
        <v>11</v>
      </c>
      <c r="D18" s="7">
        <v>64.192999999999998</v>
      </c>
      <c r="E18" s="7">
        <v>69.707999999999998</v>
      </c>
      <c r="F18" s="18">
        <f>E18-D18</f>
        <v>5.5150000000000006</v>
      </c>
      <c r="G18" s="19" t="s">
        <v>505</v>
      </c>
      <c r="H18" s="36" t="s">
        <v>492</v>
      </c>
      <c r="I18" s="36" t="s">
        <v>865</v>
      </c>
    </row>
    <row r="19" spans="1:9" ht="15" customHeight="1">
      <c r="A19" s="16">
        <v>7</v>
      </c>
      <c r="B19" s="16" t="s">
        <v>13</v>
      </c>
      <c r="C19" s="17" t="s">
        <v>11</v>
      </c>
      <c r="D19" s="7">
        <v>69.707999999999998</v>
      </c>
      <c r="E19" s="7">
        <v>72.747</v>
      </c>
      <c r="F19" s="18">
        <f>E19-D19</f>
        <v>3.0390000000000015</v>
      </c>
      <c r="G19" s="19" t="s">
        <v>594</v>
      </c>
      <c r="H19" s="36" t="s">
        <v>492</v>
      </c>
      <c r="I19" s="36" t="s">
        <v>865</v>
      </c>
    </row>
    <row r="20" spans="1:9" ht="15" customHeight="1">
      <c r="A20" s="16"/>
      <c r="B20" s="16"/>
      <c r="C20" s="17"/>
      <c r="D20" s="18"/>
      <c r="E20" s="18"/>
      <c r="F20" s="20">
        <f>SUM(F17:F19)</f>
        <v>16.512</v>
      </c>
      <c r="G20" s="15"/>
      <c r="H20" s="37"/>
      <c r="I20" s="37"/>
    </row>
    <row r="21" spans="1:9" ht="15" customHeight="1">
      <c r="A21" s="16">
        <v>8</v>
      </c>
      <c r="B21" s="16" t="s">
        <v>14</v>
      </c>
      <c r="C21" s="17" t="s">
        <v>15</v>
      </c>
      <c r="D21" s="7">
        <v>33.99</v>
      </c>
      <c r="E21" s="7">
        <v>37.484000000000002</v>
      </c>
      <c r="F21" s="18">
        <f>E21-D21</f>
        <v>3.4939999999999998</v>
      </c>
      <c r="G21" s="19" t="s">
        <v>16</v>
      </c>
      <c r="H21" s="36" t="s">
        <v>492</v>
      </c>
      <c r="I21" s="36" t="s">
        <v>865</v>
      </c>
    </row>
    <row r="22" spans="1:9" ht="15" customHeight="1">
      <c r="A22" s="16">
        <v>9</v>
      </c>
      <c r="B22" s="16" t="s">
        <v>17</v>
      </c>
      <c r="C22" s="17" t="s">
        <v>15</v>
      </c>
      <c r="D22" s="7">
        <v>37.484000000000002</v>
      </c>
      <c r="E22" s="7">
        <v>42.314999999999998</v>
      </c>
      <c r="F22" s="18">
        <f>E22-D22</f>
        <v>4.830999999999996</v>
      </c>
      <c r="G22" s="19" t="s">
        <v>506</v>
      </c>
      <c r="H22" s="36" t="s">
        <v>492</v>
      </c>
      <c r="I22" s="36" t="s">
        <v>865</v>
      </c>
    </row>
    <row r="23" spans="1:9" ht="15" customHeight="1">
      <c r="A23" s="16">
        <v>10</v>
      </c>
      <c r="B23" s="16" t="s">
        <v>18</v>
      </c>
      <c r="C23" s="17" t="s">
        <v>15</v>
      </c>
      <c r="D23" s="7">
        <v>42.314999999999998</v>
      </c>
      <c r="E23" s="7">
        <v>45.210999999999999</v>
      </c>
      <c r="F23" s="18">
        <f>E23-D23</f>
        <v>2.8960000000000008</v>
      </c>
      <c r="G23" s="19" t="s">
        <v>507</v>
      </c>
      <c r="H23" s="36" t="s">
        <v>492</v>
      </c>
      <c r="I23" s="36" t="s">
        <v>865</v>
      </c>
    </row>
    <row r="24" spans="1:9" ht="15" customHeight="1">
      <c r="A24" s="16"/>
      <c r="B24" s="16"/>
      <c r="C24" s="17"/>
      <c r="D24" s="20"/>
      <c r="E24" s="20"/>
      <c r="F24" s="20">
        <f>SUM(F21:F23)</f>
        <v>11.220999999999997</v>
      </c>
      <c r="G24" s="15"/>
      <c r="H24" s="37"/>
      <c r="I24" s="37"/>
    </row>
    <row r="25" spans="1:9" ht="15" customHeight="1">
      <c r="A25" s="16">
        <v>11</v>
      </c>
      <c r="B25" s="16" t="s">
        <v>19</v>
      </c>
      <c r="C25" s="17" t="s">
        <v>20</v>
      </c>
      <c r="D25" s="57">
        <f>14.457-2.605</f>
        <v>11.852</v>
      </c>
      <c r="E25" s="7">
        <v>17.556000000000001</v>
      </c>
      <c r="F25" s="18">
        <f>E25-D25</f>
        <v>5.7040000000000006</v>
      </c>
      <c r="G25" s="19" t="s">
        <v>906</v>
      </c>
      <c r="H25" s="36" t="s">
        <v>495</v>
      </c>
      <c r="I25" s="36" t="s">
        <v>865</v>
      </c>
    </row>
    <row r="26" spans="1:9" ht="15" customHeight="1">
      <c r="A26" s="16">
        <v>12</v>
      </c>
      <c r="B26" s="16" t="s">
        <v>21</v>
      </c>
      <c r="C26" s="17" t="s">
        <v>20</v>
      </c>
      <c r="D26" s="7">
        <v>17.556000000000001</v>
      </c>
      <c r="E26" s="7">
        <v>21.175000000000001</v>
      </c>
      <c r="F26" s="18">
        <f>E26-D26</f>
        <v>3.6189999999999998</v>
      </c>
      <c r="G26" s="19" t="s">
        <v>508</v>
      </c>
      <c r="H26" s="36" t="s">
        <v>495</v>
      </c>
      <c r="I26" s="36" t="s">
        <v>865</v>
      </c>
    </row>
    <row r="27" spans="1:9" ht="15" customHeight="1">
      <c r="A27" s="16">
        <v>13</v>
      </c>
      <c r="B27" s="16" t="s">
        <v>22</v>
      </c>
      <c r="C27" s="17" t="s">
        <v>20</v>
      </c>
      <c r="D27" s="7">
        <v>21.175000000000001</v>
      </c>
      <c r="E27" s="7">
        <v>24.731999999999999</v>
      </c>
      <c r="F27" s="18">
        <f>E27-D27</f>
        <v>3.5569999999999986</v>
      </c>
      <c r="G27" s="19" t="s">
        <v>23</v>
      </c>
      <c r="H27" s="36" t="s">
        <v>495</v>
      </c>
      <c r="I27" s="36" t="s">
        <v>865</v>
      </c>
    </row>
    <row r="28" spans="1:9" ht="15" customHeight="1">
      <c r="A28" s="16"/>
      <c r="B28" s="16"/>
      <c r="C28" s="17"/>
      <c r="D28" s="20"/>
      <c r="E28" s="20"/>
      <c r="F28" s="20">
        <v>10.275</v>
      </c>
      <c r="G28" s="15"/>
      <c r="H28" s="37"/>
      <c r="I28" s="37"/>
    </row>
    <row r="29" spans="1:9" ht="15" customHeight="1">
      <c r="A29" s="16">
        <v>14</v>
      </c>
      <c r="B29" s="16" t="s">
        <v>24</v>
      </c>
      <c r="C29" s="21" t="s">
        <v>25</v>
      </c>
      <c r="D29" s="7">
        <v>10.612</v>
      </c>
      <c r="E29" s="7">
        <v>14.095000000000001</v>
      </c>
      <c r="F29" s="22">
        <f>E29-D29</f>
        <v>3.4830000000000005</v>
      </c>
      <c r="G29" s="23" t="s">
        <v>26</v>
      </c>
      <c r="H29" s="36" t="s">
        <v>493</v>
      </c>
      <c r="I29" s="36" t="s">
        <v>865</v>
      </c>
    </row>
    <row r="30" spans="1:9" ht="15" customHeight="1">
      <c r="A30" s="16">
        <v>15</v>
      </c>
      <c r="B30" s="16" t="s">
        <v>27</v>
      </c>
      <c r="C30" s="21" t="s">
        <v>25</v>
      </c>
      <c r="D30" s="7">
        <v>14.095000000000001</v>
      </c>
      <c r="E30" s="7">
        <v>24.306000000000001</v>
      </c>
      <c r="F30" s="18">
        <f>E30-D30</f>
        <v>10.211</v>
      </c>
      <c r="G30" s="19" t="s">
        <v>28</v>
      </c>
      <c r="H30" s="36" t="s">
        <v>493</v>
      </c>
      <c r="I30" s="36" t="s">
        <v>865</v>
      </c>
    </row>
    <row r="31" spans="1:9" ht="15" customHeight="1">
      <c r="A31" s="16"/>
      <c r="B31" s="16"/>
      <c r="C31" s="21"/>
      <c r="D31" s="20"/>
      <c r="E31" s="20"/>
      <c r="F31" s="20">
        <f>SUM(F29:F30)</f>
        <v>13.694000000000001</v>
      </c>
      <c r="G31" s="15"/>
      <c r="H31" s="37"/>
      <c r="I31" s="37"/>
    </row>
    <row r="32" spans="1:9" ht="15" customHeight="1">
      <c r="A32" s="16">
        <v>16</v>
      </c>
      <c r="B32" s="16" t="s">
        <v>29</v>
      </c>
      <c r="C32" s="21" t="s">
        <v>30</v>
      </c>
      <c r="D32" s="7">
        <v>72.927000000000007</v>
      </c>
      <c r="E32" s="7">
        <v>76.334999999999994</v>
      </c>
      <c r="F32" s="18">
        <f>E32-D32</f>
        <v>3.407999999999987</v>
      </c>
      <c r="G32" s="19" t="s">
        <v>31</v>
      </c>
      <c r="H32" s="36" t="s">
        <v>492</v>
      </c>
      <c r="I32" s="36" t="s">
        <v>865</v>
      </c>
    </row>
    <row r="33" spans="1:9" ht="15" customHeight="1">
      <c r="A33" s="16">
        <v>17</v>
      </c>
      <c r="B33" s="16" t="s">
        <v>32</v>
      </c>
      <c r="C33" s="21" t="s">
        <v>30</v>
      </c>
      <c r="D33" s="7">
        <v>76.334999999999994</v>
      </c>
      <c r="E33" s="7">
        <v>80.555000000000007</v>
      </c>
      <c r="F33" s="18">
        <f>E33-D33</f>
        <v>4.2200000000000131</v>
      </c>
      <c r="G33" s="19" t="s">
        <v>33</v>
      </c>
      <c r="H33" s="36" t="s">
        <v>492</v>
      </c>
      <c r="I33" s="36" t="s">
        <v>865</v>
      </c>
    </row>
    <row r="34" spans="1:9" ht="15" customHeight="1">
      <c r="A34" s="16">
        <v>18</v>
      </c>
      <c r="B34" s="16" t="s">
        <v>34</v>
      </c>
      <c r="C34" s="21" t="s">
        <v>30</v>
      </c>
      <c r="D34" s="7">
        <v>80.555000000000007</v>
      </c>
      <c r="E34" s="7">
        <v>85.561999999999998</v>
      </c>
      <c r="F34" s="18">
        <f>E34-D34</f>
        <v>5.0069999999999908</v>
      </c>
      <c r="G34" s="19" t="s">
        <v>468</v>
      </c>
      <c r="H34" s="36" t="s">
        <v>492</v>
      </c>
      <c r="I34" s="36" t="s">
        <v>865</v>
      </c>
    </row>
    <row r="35" spans="1:9" ht="15" customHeight="1">
      <c r="A35" s="16">
        <v>19</v>
      </c>
      <c r="B35" s="16" t="s">
        <v>35</v>
      </c>
      <c r="C35" s="21" t="s">
        <v>30</v>
      </c>
      <c r="D35" s="7">
        <v>85.561999999999998</v>
      </c>
      <c r="E35" s="7">
        <v>88.935000000000002</v>
      </c>
      <c r="F35" s="18">
        <f>E35-D35</f>
        <v>3.3730000000000047</v>
      </c>
      <c r="G35" s="19" t="s">
        <v>469</v>
      </c>
      <c r="H35" s="36" t="s">
        <v>492</v>
      </c>
      <c r="I35" s="36" t="s">
        <v>865</v>
      </c>
    </row>
    <row r="36" spans="1:9" ht="15" customHeight="1">
      <c r="A36" s="16"/>
      <c r="B36" s="16"/>
      <c r="C36" s="21"/>
      <c r="D36" s="20"/>
      <c r="E36" s="20"/>
      <c r="F36" s="20">
        <f>SUM(F32:F35)</f>
        <v>16.007999999999996</v>
      </c>
      <c r="G36" s="15"/>
      <c r="H36" s="37"/>
      <c r="I36" s="37"/>
    </row>
    <row r="37" spans="1:9" ht="15" customHeight="1">
      <c r="A37" s="16">
        <v>20</v>
      </c>
      <c r="B37" s="16" t="s">
        <v>36</v>
      </c>
      <c r="C37" s="21" t="s">
        <v>37</v>
      </c>
      <c r="D37" s="7">
        <v>4.75</v>
      </c>
      <c r="E37" s="7">
        <v>8.968</v>
      </c>
      <c r="F37" s="18">
        <f>E37-D37</f>
        <v>4.218</v>
      </c>
      <c r="G37" s="19" t="s">
        <v>509</v>
      </c>
      <c r="H37" s="36" t="s">
        <v>492</v>
      </c>
      <c r="I37" s="36" t="s">
        <v>865</v>
      </c>
    </row>
    <row r="38" spans="1:9" ht="15" customHeight="1">
      <c r="A38" s="16">
        <v>21</v>
      </c>
      <c r="B38" s="16" t="s">
        <v>38</v>
      </c>
      <c r="C38" s="21" t="s">
        <v>37</v>
      </c>
      <c r="D38" s="7">
        <v>8.968</v>
      </c>
      <c r="E38" s="7">
        <v>17.591999999999999</v>
      </c>
      <c r="F38" s="18">
        <f>E38-D38</f>
        <v>8.6239999999999988</v>
      </c>
      <c r="G38" s="19" t="s">
        <v>510</v>
      </c>
      <c r="H38" s="36" t="s">
        <v>492</v>
      </c>
      <c r="I38" s="36" t="s">
        <v>865</v>
      </c>
    </row>
    <row r="39" spans="1:9" ht="15" customHeight="1">
      <c r="A39" s="16">
        <v>22</v>
      </c>
      <c r="B39" s="16" t="s">
        <v>39</v>
      </c>
      <c r="C39" s="21" t="s">
        <v>37</v>
      </c>
      <c r="D39" s="7">
        <v>17.591999999999999</v>
      </c>
      <c r="E39" s="7">
        <v>21.738</v>
      </c>
      <c r="F39" s="18">
        <f>E39-D39</f>
        <v>4.1460000000000008</v>
      </c>
      <c r="G39" s="19" t="s">
        <v>40</v>
      </c>
      <c r="H39" s="36" t="s">
        <v>492</v>
      </c>
      <c r="I39" s="36" t="s">
        <v>865</v>
      </c>
    </row>
    <row r="40" spans="1:9" ht="15" customHeight="1">
      <c r="A40" s="16">
        <v>23</v>
      </c>
      <c r="B40" s="16" t="s">
        <v>41</v>
      </c>
      <c r="C40" s="21" t="s">
        <v>37</v>
      </c>
      <c r="D40" s="7">
        <v>21.738</v>
      </c>
      <c r="E40" s="7">
        <v>29.440999999999999</v>
      </c>
      <c r="F40" s="18">
        <f>E40-D40</f>
        <v>7.7029999999999994</v>
      </c>
      <c r="G40" s="19" t="s">
        <v>42</v>
      </c>
      <c r="H40" s="36" t="s">
        <v>492</v>
      </c>
      <c r="I40" s="36" t="s">
        <v>865</v>
      </c>
    </row>
    <row r="41" spans="1:9" ht="15" customHeight="1">
      <c r="A41" s="16" t="s">
        <v>608</v>
      </c>
      <c r="B41" s="16" t="s">
        <v>43</v>
      </c>
      <c r="C41" s="21" t="s">
        <v>37</v>
      </c>
      <c r="D41" s="7">
        <v>29.440999999999999</v>
      </c>
      <c r="E41" s="7">
        <v>32.677999999999997</v>
      </c>
      <c r="F41" s="18">
        <f>E41-D41</f>
        <v>3.2369999999999983</v>
      </c>
      <c r="G41" s="19" t="s">
        <v>44</v>
      </c>
      <c r="H41" s="36" t="s">
        <v>492</v>
      </c>
      <c r="I41" s="36" t="s">
        <v>865</v>
      </c>
    </row>
    <row r="42" spans="1:9" ht="15" customHeight="1">
      <c r="A42" s="16"/>
      <c r="B42" s="16"/>
      <c r="C42" s="21"/>
      <c r="D42" s="20"/>
      <c r="E42" s="20"/>
      <c r="F42" s="20">
        <f>SUM(F37:F41)</f>
        <v>27.927999999999997</v>
      </c>
      <c r="G42" s="15"/>
      <c r="H42" s="37"/>
      <c r="I42" s="37"/>
    </row>
    <row r="43" spans="1:9" ht="15" customHeight="1">
      <c r="A43" s="16">
        <v>25</v>
      </c>
      <c r="B43" s="16" t="s">
        <v>45</v>
      </c>
      <c r="C43" s="21" t="s">
        <v>46</v>
      </c>
      <c r="D43" s="7">
        <v>3.42</v>
      </c>
      <c r="E43" s="7">
        <v>10.468</v>
      </c>
      <c r="F43" s="18">
        <f t="shared" ref="F43:F48" si="0">E43-D43</f>
        <v>7.048</v>
      </c>
      <c r="G43" s="19" t="s">
        <v>47</v>
      </c>
      <c r="H43" s="36" t="s">
        <v>495</v>
      </c>
      <c r="I43" s="36" t="s">
        <v>865</v>
      </c>
    </row>
    <row r="44" spans="1:9" ht="15" customHeight="1">
      <c r="A44" s="16">
        <v>26</v>
      </c>
      <c r="B44" s="16" t="s">
        <v>48</v>
      </c>
      <c r="C44" s="21" t="s">
        <v>46</v>
      </c>
      <c r="D44" s="7">
        <v>10.468</v>
      </c>
      <c r="E44" s="7">
        <v>16.895</v>
      </c>
      <c r="F44" s="18">
        <f t="shared" si="0"/>
        <v>6.4269999999999996</v>
      </c>
      <c r="G44" s="19" t="s">
        <v>49</v>
      </c>
      <c r="H44" s="36" t="s">
        <v>495</v>
      </c>
      <c r="I44" s="36" t="s">
        <v>865</v>
      </c>
    </row>
    <row r="45" spans="1:9" ht="15" customHeight="1">
      <c r="A45" s="16">
        <v>27</v>
      </c>
      <c r="B45" s="16" t="s">
        <v>50</v>
      </c>
      <c r="C45" s="21" t="s">
        <v>46</v>
      </c>
      <c r="D45" s="7">
        <v>16.895</v>
      </c>
      <c r="E45" s="7">
        <v>22.452000000000002</v>
      </c>
      <c r="F45" s="18">
        <f t="shared" si="0"/>
        <v>5.5570000000000022</v>
      </c>
      <c r="G45" s="19" t="s">
        <v>51</v>
      </c>
      <c r="H45" s="36" t="s">
        <v>492</v>
      </c>
      <c r="I45" s="36" t="s">
        <v>865</v>
      </c>
    </row>
    <row r="46" spans="1:9" ht="15" customHeight="1">
      <c r="A46" s="16">
        <v>28</v>
      </c>
      <c r="B46" s="16" t="s">
        <v>52</v>
      </c>
      <c r="C46" s="21" t="s">
        <v>46</v>
      </c>
      <c r="D46" s="7">
        <v>22.452000000000002</v>
      </c>
      <c r="E46" s="7">
        <v>29.564</v>
      </c>
      <c r="F46" s="18">
        <f t="shared" si="0"/>
        <v>7.1119999999999983</v>
      </c>
      <c r="G46" s="19" t="s">
        <v>53</v>
      </c>
      <c r="H46" s="36" t="s">
        <v>492</v>
      </c>
      <c r="I46" s="36" t="s">
        <v>865</v>
      </c>
    </row>
    <row r="47" spans="1:9" ht="15" customHeight="1">
      <c r="A47" s="16">
        <v>29</v>
      </c>
      <c r="B47" s="16" t="s">
        <v>54</v>
      </c>
      <c r="C47" s="21" t="s">
        <v>46</v>
      </c>
      <c r="D47" s="7">
        <v>29.564</v>
      </c>
      <c r="E47" s="7">
        <v>35.976999999999997</v>
      </c>
      <c r="F47" s="18">
        <f t="shared" si="0"/>
        <v>6.4129999999999967</v>
      </c>
      <c r="G47" s="19" t="s">
        <v>55</v>
      </c>
      <c r="H47" s="36" t="s">
        <v>492</v>
      </c>
      <c r="I47" s="36" t="s">
        <v>865</v>
      </c>
    </row>
    <row r="48" spans="1:9" ht="15" customHeight="1">
      <c r="A48" s="16">
        <v>30</v>
      </c>
      <c r="B48" s="16" t="s">
        <v>56</v>
      </c>
      <c r="C48" s="21" t="s">
        <v>46</v>
      </c>
      <c r="D48" s="7">
        <v>35.976999999999997</v>
      </c>
      <c r="E48" s="7">
        <v>38.701000000000001</v>
      </c>
      <c r="F48" s="18">
        <f t="shared" si="0"/>
        <v>2.7240000000000038</v>
      </c>
      <c r="G48" s="19" t="s">
        <v>470</v>
      </c>
      <c r="H48" s="36" t="s">
        <v>492</v>
      </c>
      <c r="I48" s="36" t="s">
        <v>865</v>
      </c>
    </row>
    <row r="49" spans="1:9" ht="15" customHeight="1">
      <c r="A49" s="16"/>
      <c r="B49" s="16"/>
      <c r="C49" s="21"/>
      <c r="D49" s="20"/>
      <c r="E49" s="20"/>
      <c r="F49" s="20">
        <f>SUM(F43:F48)</f>
        <v>35.281000000000006</v>
      </c>
      <c r="G49" s="15"/>
      <c r="H49" s="37"/>
      <c r="I49" s="37"/>
    </row>
    <row r="50" spans="1:9" ht="15" customHeight="1">
      <c r="A50" s="16">
        <v>31</v>
      </c>
      <c r="B50" s="16" t="s">
        <v>57</v>
      </c>
      <c r="C50" s="21" t="s">
        <v>58</v>
      </c>
      <c r="D50" s="7">
        <v>35.569000000000003</v>
      </c>
      <c r="E50" s="7">
        <v>39.643000000000001</v>
      </c>
      <c r="F50" s="18">
        <f t="shared" ref="F50:F55" si="1">E50-D50</f>
        <v>4.0739999999999981</v>
      </c>
      <c r="G50" s="19" t="s">
        <v>511</v>
      </c>
      <c r="H50" s="36" t="s">
        <v>492</v>
      </c>
      <c r="I50" s="36" t="s">
        <v>865</v>
      </c>
    </row>
    <row r="51" spans="1:9" ht="15" customHeight="1">
      <c r="A51" s="16">
        <v>32</v>
      </c>
      <c r="B51" s="16" t="s">
        <v>59</v>
      </c>
      <c r="C51" s="21" t="s">
        <v>58</v>
      </c>
      <c r="D51" s="7">
        <v>39.643000000000001</v>
      </c>
      <c r="E51" s="7">
        <v>43.877000000000002</v>
      </c>
      <c r="F51" s="18">
        <f t="shared" si="1"/>
        <v>4.2340000000000018</v>
      </c>
      <c r="G51" s="19" t="s">
        <v>512</v>
      </c>
      <c r="H51" s="36" t="s">
        <v>492</v>
      </c>
      <c r="I51" s="36" t="s">
        <v>865</v>
      </c>
    </row>
    <row r="52" spans="1:9" ht="15" customHeight="1">
      <c r="A52" s="16">
        <v>33</v>
      </c>
      <c r="B52" s="16" t="s">
        <v>60</v>
      </c>
      <c r="C52" s="21" t="s">
        <v>58</v>
      </c>
      <c r="D52" s="7">
        <v>43.877000000000002</v>
      </c>
      <c r="E52" s="7">
        <v>50.345999999999997</v>
      </c>
      <c r="F52" s="18">
        <f t="shared" si="1"/>
        <v>6.4689999999999941</v>
      </c>
      <c r="G52" s="19" t="s">
        <v>513</v>
      </c>
      <c r="H52" s="36" t="s">
        <v>492</v>
      </c>
      <c r="I52" s="36" t="s">
        <v>865</v>
      </c>
    </row>
    <row r="53" spans="1:9" ht="15" customHeight="1">
      <c r="A53" s="16">
        <v>34</v>
      </c>
      <c r="B53" s="16" t="s">
        <v>61</v>
      </c>
      <c r="C53" s="21" t="s">
        <v>58</v>
      </c>
      <c r="D53" s="7">
        <v>50.345999999999997</v>
      </c>
      <c r="E53" s="7">
        <v>56.804000000000002</v>
      </c>
      <c r="F53" s="18">
        <f t="shared" si="1"/>
        <v>6.4580000000000055</v>
      </c>
      <c r="G53" s="19" t="s">
        <v>514</v>
      </c>
      <c r="H53" s="36" t="s">
        <v>492</v>
      </c>
      <c r="I53" s="36" t="s">
        <v>865</v>
      </c>
    </row>
    <row r="54" spans="1:9" ht="15" customHeight="1">
      <c r="A54" s="16">
        <v>35</v>
      </c>
      <c r="B54" s="16" t="s">
        <v>62</v>
      </c>
      <c r="C54" s="21" t="s">
        <v>58</v>
      </c>
      <c r="D54" s="7">
        <v>56.804000000000002</v>
      </c>
      <c r="E54" s="7">
        <v>59.825000000000003</v>
      </c>
      <c r="F54" s="18">
        <f t="shared" si="1"/>
        <v>3.0210000000000008</v>
      </c>
      <c r="G54" s="19" t="s">
        <v>515</v>
      </c>
      <c r="H54" s="36" t="s">
        <v>492</v>
      </c>
      <c r="I54" s="36" t="s">
        <v>865</v>
      </c>
    </row>
    <row r="55" spans="1:9" ht="15" customHeight="1">
      <c r="A55" s="16">
        <v>36</v>
      </c>
      <c r="B55" s="16" t="s">
        <v>63</v>
      </c>
      <c r="C55" s="21" t="s">
        <v>58</v>
      </c>
      <c r="D55" s="7">
        <v>59.825000000000003</v>
      </c>
      <c r="E55" s="7">
        <v>64.975999999999999</v>
      </c>
      <c r="F55" s="18">
        <f t="shared" si="1"/>
        <v>5.1509999999999962</v>
      </c>
      <c r="G55" s="19" t="s">
        <v>516</v>
      </c>
      <c r="H55" s="36" t="s">
        <v>492</v>
      </c>
      <c r="I55" s="36" t="s">
        <v>865</v>
      </c>
    </row>
    <row r="56" spans="1:9" ht="15" customHeight="1">
      <c r="A56" s="16"/>
      <c r="B56" s="16"/>
      <c r="C56" s="21"/>
      <c r="D56" s="20"/>
      <c r="E56" s="20"/>
      <c r="F56" s="20">
        <f>SUM(F50:F55)</f>
        <v>29.406999999999996</v>
      </c>
      <c r="G56" s="15"/>
      <c r="H56" s="37"/>
      <c r="I56" s="37"/>
    </row>
    <row r="57" spans="1:9" ht="15" customHeight="1">
      <c r="A57" s="16">
        <v>37</v>
      </c>
      <c r="B57" s="16" t="s">
        <v>64</v>
      </c>
      <c r="C57" s="21" t="s">
        <v>65</v>
      </c>
      <c r="D57" s="7">
        <v>47.472000000000001</v>
      </c>
      <c r="E57" s="7">
        <v>50.16</v>
      </c>
      <c r="F57" s="18">
        <f>E57-D57</f>
        <v>2.6879999999999953</v>
      </c>
      <c r="G57" s="19" t="s">
        <v>517</v>
      </c>
      <c r="H57" s="36" t="s">
        <v>492</v>
      </c>
      <c r="I57" s="36" t="s">
        <v>865</v>
      </c>
    </row>
    <row r="58" spans="1:9" ht="15" customHeight="1">
      <c r="A58" s="16"/>
      <c r="B58" s="16"/>
      <c r="C58" s="21"/>
      <c r="D58" s="20"/>
      <c r="E58" s="20"/>
      <c r="F58" s="20">
        <f>F57</f>
        <v>2.6879999999999953</v>
      </c>
      <c r="G58" s="15"/>
      <c r="H58" s="37"/>
      <c r="I58" s="37"/>
    </row>
    <row r="59" spans="1:9" ht="15" customHeight="1">
      <c r="A59" s="16" t="s">
        <v>609</v>
      </c>
      <c r="B59" s="16" t="s">
        <v>66</v>
      </c>
      <c r="C59" s="21" t="s">
        <v>67</v>
      </c>
      <c r="D59" s="7">
        <v>43.823</v>
      </c>
      <c r="E59" s="7">
        <v>51.929000000000002</v>
      </c>
      <c r="F59" s="18">
        <f>E59-D59</f>
        <v>8.1060000000000016</v>
      </c>
      <c r="G59" s="19" t="s">
        <v>518</v>
      </c>
      <c r="H59" s="36" t="s">
        <v>495</v>
      </c>
      <c r="I59" s="36" t="s">
        <v>865</v>
      </c>
    </row>
    <row r="60" spans="1:9" ht="15" customHeight="1">
      <c r="A60" s="16" t="s">
        <v>610</v>
      </c>
      <c r="B60" s="16" t="s">
        <v>68</v>
      </c>
      <c r="C60" s="21" t="s">
        <v>67</v>
      </c>
      <c r="D60" s="7">
        <v>51.929000000000002</v>
      </c>
      <c r="E60" s="7">
        <v>57.573999999999998</v>
      </c>
      <c r="F60" s="18">
        <f>E60-D60</f>
        <v>5.644999999999996</v>
      </c>
      <c r="G60" s="19" t="s">
        <v>69</v>
      </c>
      <c r="H60" s="36" t="s">
        <v>495</v>
      </c>
      <c r="I60" s="36" t="s">
        <v>865</v>
      </c>
    </row>
    <row r="61" spans="1:9" ht="15" customHeight="1">
      <c r="A61" s="16"/>
      <c r="B61" s="16"/>
      <c r="C61" s="21"/>
      <c r="D61" s="20"/>
      <c r="E61" s="20"/>
      <c r="F61" s="20">
        <f>SUM(F59:F60)</f>
        <v>13.750999999999998</v>
      </c>
      <c r="G61" s="15"/>
      <c r="H61" s="37"/>
      <c r="I61" s="37"/>
    </row>
    <row r="62" spans="1:9" ht="15" customHeight="1">
      <c r="A62" s="16" t="s">
        <v>611</v>
      </c>
      <c r="B62" s="16" t="s">
        <v>70</v>
      </c>
      <c r="C62" s="21" t="s">
        <v>71</v>
      </c>
      <c r="D62" s="7">
        <v>20.355</v>
      </c>
      <c r="E62" s="7">
        <v>22.045000000000002</v>
      </c>
      <c r="F62" s="18">
        <f>E62-D62</f>
        <v>1.6900000000000013</v>
      </c>
      <c r="G62" s="19" t="s">
        <v>72</v>
      </c>
      <c r="H62" s="36" t="s">
        <v>495</v>
      </c>
      <c r="I62" s="36" t="s">
        <v>865</v>
      </c>
    </row>
    <row r="63" spans="1:9" ht="15" customHeight="1">
      <c r="A63" s="16" t="s">
        <v>612</v>
      </c>
      <c r="B63" s="16" t="s">
        <v>73</v>
      </c>
      <c r="C63" s="21" t="s">
        <v>71</v>
      </c>
      <c r="D63" s="7">
        <v>22.045000000000002</v>
      </c>
      <c r="E63" s="7">
        <v>24.178999999999998</v>
      </c>
      <c r="F63" s="18">
        <f>E63-D63</f>
        <v>2.1339999999999968</v>
      </c>
      <c r="G63" s="19" t="s">
        <v>74</v>
      </c>
      <c r="H63" s="36" t="s">
        <v>495</v>
      </c>
      <c r="I63" s="36" t="s">
        <v>865</v>
      </c>
    </row>
    <row r="64" spans="1:9" ht="15" customHeight="1">
      <c r="A64" s="16" t="s">
        <v>613</v>
      </c>
      <c r="B64" s="16" t="s">
        <v>75</v>
      </c>
      <c r="C64" s="21" t="s">
        <v>71</v>
      </c>
      <c r="D64" s="7">
        <v>24.178999999999998</v>
      </c>
      <c r="E64" s="7">
        <v>27.585999999999999</v>
      </c>
      <c r="F64" s="18">
        <f>E64-D64</f>
        <v>3.407</v>
      </c>
      <c r="G64" s="19" t="s">
        <v>4</v>
      </c>
      <c r="H64" s="36" t="s">
        <v>495</v>
      </c>
      <c r="I64" s="36" t="s">
        <v>865</v>
      </c>
    </row>
    <row r="65" spans="1:9" ht="15" customHeight="1">
      <c r="A65" s="16" t="s">
        <v>614</v>
      </c>
      <c r="B65" s="16" t="s">
        <v>76</v>
      </c>
      <c r="C65" s="21" t="s">
        <v>71</v>
      </c>
      <c r="D65" s="7">
        <v>27.585999999999999</v>
      </c>
      <c r="E65" s="7">
        <v>30.344000000000001</v>
      </c>
      <c r="F65" s="18">
        <f>E65-D65</f>
        <v>2.7580000000000027</v>
      </c>
      <c r="G65" s="19" t="s">
        <v>77</v>
      </c>
      <c r="H65" s="36" t="s">
        <v>495</v>
      </c>
      <c r="I65" s="36" t="s">
        <v>865</v>
      </c>
    </row>
    <row r="66" spans="1:9" ht="15" customHeight="1">
      <c r="A66" s="16"/>
      <c r="B66" s="16"/>
      <c r="C66" s="21"/>
      <c r="D66" s="20"/>
      <c r="E66" s="20"/>
      <c r="F66" s="20">
        <f>SUM(F62:F65)</f>
        <v>9.9890000000000008</v>
      </c>
      <c r="G66" s="15"/>
      <c r="H66" s="37"/>
      <c r="I66" s="37"/>
    </row>
    <row r="67" spans="1:9" ht="15" customHeight="1">
      <c r="A67" s="16" t="s">
        <v>615</v>
      </c>
      <c r="B67" s="16" t="s">
        <v>78</v>
      </c>
      <c r="C67" s="21" t="s">
        <v>79</v>
      </c>
      <c r="D67" s="7">
        <v>1.583</v>
      </c>
      <c r="E67" s="7">
        <v>8.8040000000000003</v>
      </c>
      <c r="F67" s="18">
        <f t="shared" ref="F67:F76" si="2">E67-D67</f>
        <v>7.2210000000000001</v>
      </c>
      <c r="G67" s="19" t="s">
        <v>595</v>
      </c>
      <c r="H67" s="36" t="s">
        <v>492</v>
      </c>
      <c r="I67" s="36" t="s">
        <v>865</v>
      </c>
    </row>
    <row r="68" spans="1:9" ht="15" customHeight="1">
      <c r="A68" s="16" t="s">
        <v>616</v>
      </c>
      <c r="B68" s="16" t="s">
        <v>80</v>
      </c>
      <c r="C68" s="21" t="s">
        <v>79</v>
      </c>
      <c r="D68" s="7">
        <v>8.8040000000000003</v>
      </c>
      <c r="E68" s="7">
        <v>11.435</v>
      </c>
      <c r="F68" s="18">
        <f t="shared" si="2"/>
        <v>2.6310000000000002</v>
      </c>
      <c r="G68" s="19" t="s">
        <v>81</v>
      </c>
      <c r="H68" s="36" t="s">
        <v>492</v>
      </c>
      <c r="I68" s="36" t="s">
        <v>865</v>
      </c>
    </row>
    <row r="69" spans="1:9" ht="15" customHeight="1">
      <c r="A69" s="16" t="s">
        <v>617</v>
      </c>
      <c r="B69" s="16" t="s">
        <v>82</v>
      </c>
      <c r="C69" s="21" t="s">
        <v>79</v>
      </c>
      <c r="D69" s="7">
        <v>11.435</v>
      </c>
      <c r="E69" s="7">
        <v>16.559000000000001</v>
      </c>
      <c r="F69" s="18">
        <f t="shared" si="2"/>
        <v>5.1240000000000006</v>
      </c>
      <c r="G69" s="19" t="s">
        <v>83</v>
      </c>
      <c r="H69" s="36" t="s">
        <v>492</v>
      </c>
      <c r="I69" s="36" t="s">
        <v>865</v>
      </c>
    </row>
    <row r="70" spans="1:9" ht="15" customHeight="1">
      <c r="A70" s="16" t="s">
        <v>618</v>
      </c>
      <c r="B70" s="16" t="s">
        <v>84</v>
      </c>
      <c r="C70" s="21" t="s">
        <v>79</v>
      </c>
      <c r="D70" s="7">
        <v>16.559000000000001</v>
      </c>
      <c r="E70" s="7">
        <v>21.725000000000001</v>
      </c>
      <c r="F70" s="18">
        <f t="shared" si="2"/>
        <v>5.1660000000000004</v>
      </c>
      <c r="G70" s="19" t="s">
        <v>85</v>
      </c>
      <c r="H70" s="36" t="s">
        <v>492</v>
      </c>
      <c r="I70" s="36" t="s">
        <v>865</v>
      </c>
    </row>
    <row r="71" spans="1:9" ht="15" customHeight="1">
      <c r="A71" s="16" t="s">
        <v>619</v>
      </c>
      <c r="B71" s="16" t="s">
        <v>86</v>
      </c>
      <c r="C71" s="21" t="s">
        <v>79</v>
      </c>
      <c r="D71" s="7">
        <v>21.725000000000001</v>
      </c>
      <c r="E71" s="7">
        <v>27.02</v>
      </c>
      <c r="F71" s="18">
        <f t="shared" si="2"/>
        <v>5.2949999999999982</v>
      </c>
      <c r="G71" s="19" t="s">
        <v>87</v>
      </c>
      <c r="H71" s="36" t="s">
        <v>492</v>
      </c>
      <c r="I71" s="36" t="s">
        <v>865</v>
      </c>
    </row>
    <row r="72" spans="1:9" ht="15" customHeight="1">
      <c r="A72" s="16" t="s">
        <v>620</v>
      </c>
      <c r="B72" s="16" t="s">
        <v>88</v>
      </c>
      <c r="C72" s="21" t="s">
        <v>79</v>
      </c>
      <c r="D72" s="7">
        <v>27.02</v>
      </c>
      <c r="E72" s="7">
        <v>27.565999999999999</v>
      </c>
      <c r="F72" s="18">
        <f t="shared" si="2"/>
        <v>0.54599999999999937</v>
      </c>
      <c r="G72" s="19" t="s">
        <v>89</v>
      </c>
      <c r="H72" s="36" t="s">
        <v>492</v>
      </c>
      <c r="I72" s="36" t="s">
        <v>865</v>
      </c>
    </row>
    <row r="73" spans="1:9" ht="15" customHeight="1">
      <c r="A73" s="16" t="s">
        <v>621</v>
      </c>
      <c r="B73" s="16" t="s">
        <v>90</v>
      </c>
      <c r="C73" s="21" t="s">
        <v>79</v>
      </c>
      <c r="D73" s="7">
        <v>27.565999999999999</v>
      </c>
      <c r="E73" s="7">
        <v>35.530999999999999</v>
      </c>
      <c r="F73" s="18">
        <f t="shared" si="2"/>
        <v>7.9649999999999999</v>
      </c>
      <c r="G73" s="19" t="s">
        <v>596</v>
      </c>
      <c r="H73" s="36" t="s">
        <v>492</v>
      </c>
      <c r="I73" s="36" t="s">
        <v>865</v>
      </c>
    </row>
    <row r="74" spans="1:9" ht="15" customHeight="1">
      <c r="A74" s="16" t="s">
        <v>622</v>
      </c>
      <c r="B74" s="16" t="s">
        <v>91</v>
      </c>
      <c r="C74" s="21" t="s">
        <v>79</v>
      </c>
      <c r="D74" s="7">
        <v>35.530999999999999</v>
      </c>
      <c r="E74" s="7">
        <v>38.813000000000002</v>
      </c>
      <c r="F74" s="18">
        <f t="shared" si="2"/>
        <v>3.2820000000000036</v>
      </c>
      <c r="G74" s="19" t="s">
        <v>597</v>
      </c>
      <c r="H74" s="36" t="s">
        <v>492</v>
      </c>
      <c r="I74" s="36" t="s">
        <v>865</v>
      </c>
    </row>
    <row r="75" spans="1:9" ht="15" customHeight="1">
      <c r="A75" s="16" t="s">
        <v>623</v>
      </c>
      <c r="B75" s="16" t="s">
        <v>92</v>
      </c>
      <c r="C75" s="21" t="s">
        <v>79</v>
      </c>
      <c r="D75" s="7">
        <v>38.813000000000002</v>
      </c>
      <c r="E75" s="7">
        <v>40.036000000000001</v>
      </c>
      <c r="F75" s="18">
        <f t="shared" si="2"/>
        <v>1.222999999999999</v>
      </c>
      <c r="G75" s="19" t="s">
        <v>93</v>
      </c>
      <c r="H75" s="36" t="s">
        <v>492</v>
      </c>
      <c r="I75" s="36" t="s">
        <v>865</v>
      </c>
    </row>
    <row r="76" spans="1:9" ht="15" customHeight="1">
      <c r="A76" s="16" t="s">
        <v>624</v>
      </c>
      <c r="B76" s="16" t="s">
        <v>94</v>
      </c>
      <c r="C76" s="21" t="s">
        <v>79</v>
      </c>
      <c r="D76" s="7">
        <v>40.036000000000001</v>
      </c>
      <c r="E76" s="7">
        <v>45.890999999999998</v>
      </c>
      <c r="F76" s="18">
        <f t="shared" si="2"/>
        <v>5.8549999999999969</v>
      </c>
      <c r="G76" s="19" t="s">
        <v>95</v>
      </c>
      <c r="H76" s="36" t="s">
        <v>492</v>
      </c>
      <c r="I76" s="36" t="s">
        <v>865</v>
      </c>
    </row>
    <row r="77" spans="1:9" ht="15" customHeight="1">
      <c r="A77" s="16"/>
      <c r="B77" s="16"/>
      <c r="C77" s="21"/>
      <c r="D77" s="20"/>
      <c r="E77" s="20"/>
      <c r="F77" s="20">
        <f>SUM(F67:F76)</f>
        <v>44.308</v>
      </c>
      <c r="G77" s="15"/>
      <c r="H77" s="37"/>
      <c r="I77" s="37"/>
    </row>
    <row r="78" spans="1:9" ht="15" customHeight="1">
      <c r="A78" s="16" t="s">
        <v>625</v>
      </c>
      <c r="B78" s="16" t="s">
        <v>96</v>
      </c>
      <c r="C78" s="21" t="s">
        <v>97</v>
      </c>
      <c r="D78" s="7">
        <v>0</v>
      </c>
      <c r="E78" s="7">
        <v>4.3620000000000001</v>
      </c>
      <c r="F78" s="18">
        <f t="shared" ref="F78:F92" si="3">E78-D78</f>
        <v>4.3620000000000001</v>
      </c>
      <c r="G78" s="19" t="s">
        <v>98</v>
      </c>
      <c r="H78" s="38" t="s">
        <v>493</v>
      </c>
      <c r="I78" s="36" t="s">
        <v>865</v>
      </c>
    </row>
    <row r="79" spans="1:9" ht="15" customHeight="1">
      <c r="A79" s="16" t="s">
        <v>626</v>
      </c>
      <c r="B79" s="16" t="s">
        <v>99</v>
      </c>
      <c r="C79" s="21" t="s">
        <v>97</v>
      </c>
      <c r="D79" s="7">
        <v>4.3620000000000001</v>
      </c>
      <c r="E79" s="7">
        <v>6.0659999999999998</v>
      </c>
      <c r="F79" s="18">
        <f t="shared" si="3"/>
        <v>1.7039999999999997</v>
      </c>
      <c r="G79" s="19" t="s">
        <v>100</v>
      </c>
      <c r="H79" s="38" t="s">
        <v>493</v>
      </c>
      <c r="I79" s="36" t="s">
        <v>865</v>
      </c>
    </row>
    <row r="80" spans="1:9" ht="15" customHeight="1">
      <c r="A80" s="16" t="s">
        <v>627</v>
      </c>
      <c r="B80" s="16" t="s">
        <v>101</v>
      </c>
      <c r="C80" s="21" t="s">
        <v>97</v>
      </c>
      <c r="D80" s="7">
        <v>6.0659999999999998</v>
      </c>
      <c r="E80" s="7">
        <v>12.939</v>
      </c>
      <c r="F80" s="18">
        <f t="shared" si="3"/>
        <v>6.8730000000000002</v>
      </c>
      <c r="G80" s="19" t="s">
        <v>102</v>
      </c>
      <c r="H80" s="38" t="s">
        <v>493</v>
      </c>
      <c r="I80" s="36" t="s">
        <v>865</v>
      </c>
    </row>
    <row r="81" spans="1:9" ht="15" customHeight="1">
      <c r="A81" s="16" t="s">
        <v>628</v>
      </c>
      <c r="B81" s="16" t="s">
        <v>103</v>
      </c>
      <c r="C81" s="21" t="s">
        <v>97</v>
      </c>
      <c r="D81" s="7">
        <v>12.939</v>
      </c>
      <c r="E81" s="7">
        <v>19.07</v>
      </c>
      <c r="F81" s="18">
        <f t="shared" si="3"/>
        <v>6.1310000000000002</v>
      </c>
      <c r="G81" s="19" t="s">
        <v>104</v>
      </c>
      <c r="H81" s="38" t="s">
        <v>492</v>
      </c>
      <c r="I81" s="36" t="s">
        <v>865</v>
      </c>
    </row>
    <row r="82" spans="1:9" ht="15" customHeight="1">
      <c r="A82" s="16" t="s">
        <v>629</v>
      </c>
      <c r="B82" s="16" t="s">
        <v>105</v>
      </c>
      <c r="C82" s="21" t="s">
        <v>97</v>
      </c>
      <c r="D82" s="7">
        <v>19.07</v>
      </c>
      <c r="E82" s="7">
        <v>20.196999999999999</v>
      </c>
      <c r="F82" s="18">
        <f t="shared" si="3"/>
        <v>1.1269999999999989</v>
      </c>
      <c r="G82" s="19" t="s">
        <v>598</v>
      </c>
      <c r="H82" s="38" t="s">
        <v>492</v>
      </c>
      <c r="I82" s="36" t="s">
        <v>865</v>
      </c>
    </row>
    <row r="83" spans="1:9" ht="15" customHeight="1">
      <c r="A83" s="16" t="s">
        <v>630</v>
      </c>
      <c r="B83" s="16" t="s">
        <v>106</v>
      </c>
      <c r="C83" s="21" t="s">
        <v>97</v>
      </c>
      <c r="D83" s="7">
        <v>20.196999999999999</v>
      </c>
      <c r="E83" s="7">
        <v>20.689</v>
      </c>
      <c r="F83" s="18">
        <f t="shared" si="3"/>
        <v>0.49200000000000088</v>
      </c>
      <c r="G83" s="19" t="s">
        <v>599</v>
      </c>
      <c r="H83" s="38" t="s">
        <v>492</v>
      </c>
      <c r="I83" s="36" t="s">
        <v>865</v>
      </c>
    </row>
    <row r="84" spans="1:9" ht="15" customHeight="1">
      <c r="A84" s="16" t="s">
        <v>631</v>
      </c>
      <c r="B84" s="16" t="s">
        <v>107</v>
      </c>
      <c r="C84" s="21" t="s">
        <v>97</v>
      </c>
      <c r="D84" s="7">
        <v>20.689</v>
      </c>
      <c r="E84" s="7">
        <v>23.63</v>
      </c>
      <c r="F84" s="18">
        <f t="shared" si="3"/>
        <v>2.9409999999999989</v>
      </c>
      <c r="G84" s="19" t="s">
        <v>108</v>
      </c>
      <c r="H84" s="38" t="s">
        <v>492</v>
      </c>
      <c r="I84" s="36" t="s">
        <v>865</v>
      </c>
    </row>
    <row r="85" spans="1:9" ht="15" customHeight="1">
      <c r="A85" s="16" t="s">
        <v>632</v>
      </c>
      <c r="B85" s="16" t="s">
        <v>109</v>
      </c>
      <c r="C85" s="21" t="s">
        <v>97</v>
      </c>
      <c r="D85" s="7">
        <v>23.63</v>
      </c>
      <c r="E85" s="7">
        <v>28.338999999999999</v>
      </c>
      <c r="F85" s="18">
        <f t="shared" si="3"/>
        <v>4.7089999999999996</v>
      </c>
      <c r="G85" s="19" t="s">
        <v>590</v>
      </c>
      <c r="H85" s="38" t="s">
        <v>492</v>
      </c>
      <c r="I85" s="36" t="s">
        <v>865</v>
      </c>
    </row>
    <row r="86" spans="1:9" ht="15" customHeight="1">
      <c r="A86" s="16" t="s">
        <v>633</v>
      </c>
      <c r="B86" s="16" t="s">
        <v>110</v>
      </c>
      <c r="C86" s="21" t="s">
        <v>97</v>
      </c>
      <c r="D86" s="7">
        <v>28.338999999999999</v>
      </c>
      <c r="E86" s="7">
        <v>30.934999999999999</v>
      </c>
      <c r="F86" s="18">
        <f t="shared" si="3"/>
        <v>2.5960000000000001</v>
      </c>
      <c r="G86" s="19" t="s">
        <v>600</v>
      </c>
      <c r="H86" s="38" t="s">
        <v>492</v>
      </c>
      <c r="I86" s="36" t="s">
        <v>865</v>
      </c>
    </row>
    <row r="87" spans="1:9" ht="15" customHeight="1">
      <c r="A87" s="16" t="s">
        <v>634</v>
      </c>
      <c r="B87" s="16" t="s">
        <v>111</v>
      </c>
      <c r="C87" s="21" t="s">
        <v>97</v>
      </c>
      <c r="D87" s="7">
        <v>30.934999999999999</v>
      </c>
      <c r="E87" s="7">
        <v>36.351999999999997</v>
      </c>
      <c r="F87" s="18">
        <f t="shared" si="3"/>
        <v>5.416999999999998</v>
      </c>
      <c r="G87" s="19" t="s">
        <v>591</v>
      </c>
      <c r="H87" s="38" t="s">
        <v>492</v>
      </c>
      <c r="I87" s="36" t="s">
        <v>865</v>
      </c>
    </row>
    <row r="88" spans="1:9" ht="15" customHeight="1">
      <c r="A88" s="16" t="s">
        <v>635</v>
      </c>
      <c r="B88" s="16" t="s">
        <v>112</v>
      </c>
      <c r="C88" s="21" t="s">
        <v>97</v>
      </c>
      <c r="D88" s="7">
        <v>36.351999999999997</v>
      </c>
      <c r="E88" s="7">
        <v>44.741</v>
      </c>
      <c r="F88" s="18">
        <f t="shared" si="3"/>
        <v>8.3890000000000029</v>
      </c>
      <c r="G88" s="19" t="s">
        <v>113</v>
      </c>
      <c r="H88" s="38" t="s">
        <v>492</v>
      </c>
      <c r="I88" s="36" t="s">
        <v>865</v>
      </c>
    </row>
    <row r="89" spans="1:9" ht="15" customHeight="1">
      <c r="A89" s="16" t="s">
        <v>636</v>
      </c>
      <c r="B89" s="16" t="s">
        <v>114</v>
      </c>
      <c r="C89" s="21" t="s">
        <v>97</v>
      </c>
      <c r="D89" s="7">
        <v>44.741</v>
      </c>
      <c r="E89" s="7">
        <v>51.749000000000002</v>
      </c>
      <c r="F89" s="18">
        <f t="shared" si="3"/>
        <v>7.0080000000000027</v>
      </c>
      <c r="G89" s="19" t="s">
        <v>115</v>
      </c>
      <c r="H89" s="38" t="s">
        <v>492</v>
      </c>
      <c r="I89" s="36" t="s">
        <v>865</v>
      </c>
    </row>
    <row r="90" spans="1:9" ht="15" customHeight="1">
      <c r="A90" s="16" t="s">
        <v>637</v>
      </c>
      <c r="B90" s="16" t="s">
        <v>116</v>
      </c>
      <c r="C90" s="21" t="s">
        <v>97</v>
      </c>
      <c r="D90" s="7">
        <v>51.749000000000002</v>
      </c>
      <c r="E90" s="7">
        <v>54.875999999999998</v>
      </c>
      <c r="F90" s="18">
        <f t="shared" si="3"/>
        <v>3.1269999999999953</v>
      </c>
      <c r="G90" s="19" t="s">
        <v>117</v>
      </c>
      <c r="H90" s="38" t="s">
        <v>492</v>
      </c>
      <c r="I90" s="36" t="s">
        <v>865</v>
      </c>
    </row>
    <row r="91" spans="1:9" ht="15" customHeight="1">
      <c r="A91" s="16" t="s">
        <v>638</v>
      </c>
      <c r="B91" s="16" t="s">
        <v>118</v>
      </c>
      <c r="C91" s="21" t="s">
        <v>97</v>
      </c>
      <c r="D91" s="7">
        <v>54.875999999999998</v>
      </c>
      <c r="E91" s="7">
        <v>60.793999999999997</v>
      </c>
      <c r="F91" s="18">
        <f t="shared" si="3"/>
        <v>5.9179999999999993</v>
      </c>
      <c r="G91" s="19" t="s">
        <v>119</v>
      </c>
      <c r="H91" s="38" t="s">
        <v>493</v>
      </c>
      <c r="I91" s="36" t="s">
        <v>865</v>
      </c>
    </row>
    <row r="92" spans="1:9" ht="15" customHeight="1">
      <c r="A92" s="16" t="s">
        <v>639</v>
      </c>
      <c r="B92" s="16" t="s">
        <v>120</v>
      </c>
      <c r="C92" s="21" t="s">
        <v>97</v>
      </c>
      <c r="D92" s="7">
        <v>60.793999999999997</v>
      </c>
      <c r="E92" s="7">
        <v>64.046999999999997</v>
      </c>
      <c r="F92" s="18">
        <f t="shared" si="3"/>
        <v>3.2530000000000001</v>
      </c>
      <c r="G92" s="19" t="s">
        <v>121</v>
      </c>
      <c r="H92" s="38" t="s">
        <v>493</v>
      </c>
      <c r="I92" s="36" t="s">
        <v>865</v>
      </c>
    </row>
    <row r="93" spans="1:9" ht="15" customHeight="1">
      <c r="A93" s="16"/>
      <c r="B93" s="16"/>
      <c r="C93" s="21"/>
      <c r="D93" s="18"/>
      <c r="E93" s="18"/>
      <c r="F93" s="20">
        <f>SUM(F78:F92)</f>
        <v>64.046999999999997</v>
      </c>
      <c r="G93" s="19"/>
      <c r="H93" s="37"/>
      <c r="I93" s="37"/>
    </row>
    <row r="94" spans="1:9" ht="15" customHeight="1">
      <c r="A94" s="16" t="s">
        <v>759</v>
      </c>
      <c r="B94" s="16" t="s">
        <v>122</v>
      </c>
      <c r="C94" s="21" t="s">
        <v>123</v>
      </c>
      <c r="D94" s="7">
        <v>10.08</v>
      </c>
      <c r="E94" s="7">
        <v>13.131</v>
      </c>
      <c r="F94" s="18">
        <f t="shared" ref="F94:F101" si="4">E94-D94</f>
        <v>3.0510000000000002</v>
      </c>
      <c r="G94" s="19" t="s">
        <v>519</v>
      </c>
      <c r="H94" s="38" t="s">
        <v>492</v>
      </c>
      <c r="I94" s="36" t="s">
        <v>865</v>
      </c>
    </row>
    <row r="95" spans="1:9" ht="15" customHeight="1">
      <c r="A95" s="16" t="s">
        <v>760</v>
      </c>
      <c r="B95" s="16" t="s">
        <v>124</v>
      </c>
      <c r="C95" s="21" t="s">
        <v>123</v>
      </c>
      <c r="D95" s="7">
        <v>13.131</v>
      </c>
      <c r="E95" s="7">
        <v>18.611999999999998</v>
      </c>
      <c r="F95" s="18">
        <f t="shared" si="4"/>
        <v>5.4809999999999981</v>
      </c>
      <c r="G95" s="19" t="s">
        <v>520</v>
      </c>
      <c r="H95" s="38" t="s">
        <v>492</v>
      </c>
      <c r="I95" s="36" t="s">
        <v>865</v>
      </c>
    </row>
    <row r="96" spans="1:9" ht="15" customHeight="1">
      <c r="A96" s="16" t="s">
        <v>761</v>
      </c>
      <c r="B96" s="16" t="s">
        <v>125</v>
      </c>
      <c r="C96" s="21" t="s">
        <v>123</v>
      </c>
      <c r="D96" s="7">
        <v>18.611999999999998</v>
      </c>
      <c r="E96" s="7">
        <v>20.515000000000001</v>
      </c>
      <c r="F96" s="18">
        <f t="shared" si="4"/>
        <v>1.9030000000000022</v>
      </c>
      <c r="G96" s="19" t="s">
        <v>521</v>
      </c>
      <c r="H96" s="38" t="s">
        <v>492</v>
      </c>
      <c r="I96" s="36" t="s">
        <v>865</v>
      </c>
    </row>
    <row r="97" spans="1:9" ht="15" customHeight="1">
      <c r="A97" s="16" t="s">
        <v>762</v>
      </c>
      <c r="B97" s="16" t="s">
        <v>126</v>
      </c>
      <c r="C97" s="21" t="s">
        <v>123</v>
      </c>
      <c r="D97" s="7">
        <v>20.515000000000001</v>
      </c>
      <c r="E97" s="7">
        <v>24.231999999999999</v>
      </c>
      <c r="F97" s="18">
        <f t="shared" si="4"/>
        <v>3.7169999999999987</v>
      </c>
      <c r="G97" s="19" t="s">
        <v>522</v>
      </c>
      <c r="H97" s="38" t="s">
        <v>492</v>
      </c>
      <c r="I97" s="36" t="s">
        <v>865</v>
      </c>
    </row>
    <row r="98" spans="1:9" ht="15" customHeight="1">
      <c r="A98" s="16" t="s">
        <v>763</v>
      </c>
      <c r="B98" s="16" t="s">
        <v>127</v>
      </c>
      <c r="C98" s="21" t="s">
        <v>123</v>
      </c>
      <c r="D98" s="7">
        <v>24.231999999999999</v>
      </c>
      <c r="E98" s="7">
        <v>25.914000000000001</v>
      </c>
      <c r="F98" s="18">
        <f t="shared" si="4"/>
        <v>1.6820000000000022</v>
      </c>
      <c r="G98" s="19" t="s">
        <v>523</v>
      </c>
      <c r="H98" s="38" t="s">
        <v>492</v>
      </c>
      <c r="I98" s="36" t="s">
        <v>865</v>
      </c>
    </row>
    <row r="99" spans="1:9" ht="15" customHeight="1">
      <c r="A99" s="16" t="s">
        <v>764</v>
      </c>
      <c r="B99" s="16" t="s">
        <v>128</v>
      </c>
      <c r="C99" s="21" t="s">
        <v>123</v>
      </c>
      <c r="D99" s="7">
        <v>25.914000000000001</v>
      </c>
      <c r="E99" s="7">
        <v>28.791</v>
      </c>
      <c r="F99" s="18">
        <f t="shared" si="4"/>
        <v>2.8769999999999989</v>
      </c>
      <c r="G99" s="19" t="s">
        <v>524</v>
      </c>
      <c r="H99" s="38" t="s">
        <v>492</v>
      </c>
      <c r="I99" s="36" t="s">
        <v>865</v>
      </c>
    </row>
    <row r="100" spans="1:9" ht="15" customHeight="1">
      <c r="A100" s="16" t="s">
        <v>765</v>
      </c>
      <c r="B100" s="16" t="s">
        <v>129</v>
      </c>
      <c r="C100" s="21" t="s">
        <v>123</v>
      </c>
      <c r="D100" s="7">
        <v>28.791</v>
      </c>
      <c r="E100" s="7">
        <v>32.182000000000002</v>
      </c>
      <c r="F100" s="18">
        <f t="shared" si="4"/>
        <v>3.3910000000000018</v>
      </c>
      <c r="G100" s="19" t="s">
        <v>525</v>
      </c>
      <c r="H100" s="38" t="s">
        <v>492</v>
      </c>
      <c r="I100" s="36" t="s">
        <v>865</v>
      </c>
    </row>
    <row r="101" spans="1:9" ht="15" customHeight="1">
      <c r="A101" s="16" t="s">
        <v>766</v>
      </c>
      <c r="B101" s="16" t="s">
        <v>130</v>
      </c>
      <c r="C101" s="21" t="s">
        <v>123</v>
      </c>
      <c r="D101" s="7">
        <v>32.182000000000002</v>
      </c>
      <c r="E101" s="7">
        <v>34.462000000000003</v>
      </c>
      <c r="F101" s="18">
        <f t="shared" si="4"/>
        <v>2.2800000000000011</v>
      </c>
      <c r="G101" s="19" t="s">
        <v>526</v>
      </c>
      <c r="H101" s="38" t="s">
        <v>492</v>
      </c>
      <c r="I101" s="36" t="s">
        <v>865</v>
      </c>
    </row>
    <row r="102" spans="1:9" ht="15" customHeight="1">
      <c r="A102" s="16"/>
      <c r="B102" s="16"/>
      <c r="C102" s="21"/>
      <c r="D102" s="18"/>
      <c r="E102" s="18"/>
      <c r="F102" s="18">
        <f>SUM(F94:F101)</f>
        <v>24.382000000000001</v>
      </c>
      <c r="G102" s="19"/>
      <c r="H102" s="37"/>
      <c r="I102" s="37"/>
    </row>
    <row r="103" spans="1:9" ht="15" customHeight="1">
      <c r="A103" s="16" t="s">
        <v>767</v>
      </c>
      <c r="B103" s="16" t="s">
        <v>131</v>
      </c>
      <c r="C103" s="21" t="s">
        <v>132</v>
      </c>
      <c r="D103" s="7">
        <v>0</v>
      </c>
      <c r="E103" s="7">
        <v>6.3170000000000002</v>
      </c>
      <c r="F103" s="18">
        <f t="shared" ref="F103:F111" si="5">E103-D103</f>
        <v>6.3170000000000002</v>
      </c>
      <c r="G103" s="19" t="s">
        <v>527</v>
      </c>
      <c r="H103" s="38" t="s">
        <v>492</v>
      </c>
      <c r="I103" s="36" t="s">
        <v>865</v>
      </c>
    </row>
    <row r="104" spans="1:9" ht="15" customHeight="1">
      <c r="A104" s="16" t="s">
        <v>768</v>
      </c>
      <c r="B104" s="16" t="s">
        <v>133</v>
      </c>
      <c r="C104" s="21" t="s">
        <v>132</v>
      </c>
      <c r="D104" s="7">
        <v>6.3170000000000002</v>
      </c>
      <c r="E104" s="7" t="s">
        <v>134</v>
      </c>
      <c r="F104" s="18">
        <f t="shared" si="5"/>
        <v>4.8339999999999996</v>
      </c>
      <c r="G104" s="19" t="s">
        <v>135</v>
      </c>
      <c r="H104" s="38" t="s">
        <v>492</v>
      </c>
      <c r="I104" s="36" t="s">
        <v>865</v>
      </c>
    </row>
    <row r="105" spans="1:9" ht="15" customHeight="1">
      <c r="A105" s="16" t="s">
        <v>769</v>
      </c>
      <c r="B105" s="16" t="s">
        <v>136</v>
      </c>
      <c r="C105" s="21" t="s">
        <v>132</v>
      </c>
      <c r="D105" s="7" t="s">
        <v>134</v>
      </c>
      <c r="E105" s="7">
        <v>16.042999999999999</v>
      </c>
      <c r="F105" s="18">
        <f t="shared" si="5"/>
        <v>4.8919999999999995</v>
      </c>
      <c r="G105" s="19" t="s">
        <v>137</v>
      </c>
      <c r="H105" s="38" t="s">
        <v>492</v>
      </c>
      <c r="I105" s="36" t="s">
        <v>865</v>
      </c>
    </row>
    <row r="106" spans="1:9" ht="15" customHeight="1">
      <c r="A106" s="16" t="s">
        <v>770</v>
      </c>
      <c r="B106" s="16" t="s">
        <v>138</v>
      </c>
      <c r="C106" s="21" t="s">
        <v>132</v>
      </c>
      <c r="D106" s="7">
        <v>16.042999999999999</v>
      </c>
      <c r="E106" s="7">
        <v>18.972000000000001</v>
      </c>
      <c r="F106" s="18">
        <f t="shared" si="5"/>
        <v>2.929000000000002</v>
      </c>
      <c r="G106" s="19" t="s">
        <v>139</v>
      </c>
      <c r="H106" s="38" t="s">
        <v>492</v>
      </c>
      <c r="I106" s="36" t="s">
        <v>865</v>
      </c>
    </row>
    <row r="107" spans="1:9" ht="15" customHeight="1">
      <c r="A107" s="16" t="s">
        <v>771</v>
      </c>
      <c r="B107" s="16" t="s">
        <v>140</v>
      </c>
      <c r="C107" s="21" t="s">
        <v>132</v>
      </c>
      <c r="D107" s="7">
        <v>18.972000000000001</v>
      </c>
      <c r="E107" s="7">
        <v>22.292999999999999</v>
      </c>
      <c r="F107" s="18">
        <f t="shared" si="5"/>
        <v>3.320999999999998</v>
      </c>
      <c r="G107" s="19" t="s">
        <v>141</v>
      </c>
      <c r="H107" s="38" t="s">
        <v>492</v>
      </c>
      <c r="I107" s="36" t="s">
        <v>865</v>
      </c>
    </row>
    <row r="108" spans="1:9" ht="15" customHeight="1">
      <c r="A108" s="16" t="s">
        <v>772</v>
      </c>
      <c r="B108" s="16" t="s">
        <v>142</v>
      </c>
      <c r="C108" s="21" t="s">
        <v>132</v>
      </c>
      <c r="D108" s="7">
        <v>22.292999999999999</v>
      </c>
      <c r="E108" s="7">
        <v>28.169</v>
      </c>
      <c r="F108" s="18">
        <f t="shared" si="5"/>
        <v>5.8760000000000012</v>
      </c>
      <c r="G108" s="19" t="s">
        <v>143</v>
      </c>
      <c r="H108" s="38" t="s">
        <v>492</v>
      </c>
      <c r="I108" s="36" t="s">
        <v>865</v>
      </c>
    </row>
    <row r="109" spans="1:9" ht="15" customHeight="1">
      <c r="A109" s="16" t="s">
        <v>773</v>
      </c>
      <c r="B109" s="16" t="s">
        <v>144</v>
      </c>
      <c r="C109" s="21" t="s">
        <v>132</v>
      </c>
      <c r="D109" s="7">
        <v>28.169</v>
      </c>
      <c r="E109" s="7">
        <v>34.567</v>
      </c>
      <c r="F109" s="18">
        <f t="shared" si="5"/>
        <v>6.3979999999999997</v>
      </c>
      <c r="G109" s="19" t="s">
        <v>145</v>
      </c>
      <c r="H109" s="38" t="s">
        <v>492</v>
      </c>
      <c r="I109" s="36" t="s">
        <v>865</v>
      </c>
    </row>
    <row r="110" spans="1:9" ht="15" customHeight="1">
      <c r="A110" s="16" t="s">
        <v>774</v>
      </c>
      <c r="B110" s="16" t="s">
        <v>146</v>
      </c>
      <c r="C110" s="21" t="s">
        <v>132</v>
      </c>
      <c r="D110" s="7">
        <v>34.567</v>
      </c>
      <c r="E110" s="7">
        <v>39.11</v>
      </c>
      <c r="F110" s="18">
        <f t="shared" si="5"/>
        <v>4.5429999999999993</v>
      </c>
      <c r="G110" s="19" t="s">
        <v>147</v>
      </c>
      <c r="H110" s="38" t="s">
        <v>492</v>
      </c>
      <c r="I110" s="36" t="s">
        <v>865</v>
      </c>
    </row>
    <row r="111" spans="1:9" ht="15" customHeight="1">
      <c r="A111" s="16" t="s">
        <v>775</v>
      </c>
      <c r="B111" s="16" t="s">
        <v>148</v>
      </c>
      <c r="C111" s="21" t="s">
        <v>132</v>
      </c>
      <c r="D111" s="7">
        <v>39.11</v>
      </c>
      <c r="E111" s="7">
        <v>41.746000000000002</v>
      </c>
      <c r="F111" s="18">
        <f t="shared" si="5"/>
        <v>2.6360000000000028</v>
      </c>
      <c r="G111" s="19" t="s">
        <v>528</v>
      </c>
      <c r="H111" s="38" t="s">
        <v>492</v>
      </c>
      <c r="I111" s="36" t="s">
        <v>865</v>
      </c>
    </row>
    <row r="112" spans="1:9" ht="15" customHeight="1">
      <c r="A112" s="16"/>
      <c r="B112" s="16"/>
      <c r="C112" s="21"/>
      <c r="D112" s="18"/>
      <c r="E112" s="18"/>
      <c r="F112" s="18">
        <f>SUM(F103:F111)</f>
        <v>41.746000000000002</v>
      </c>
      <c r="G112" s="19"/>
      <c r="H112" s="37"/>
      <c r="I112" s="37"/>
    </row>
    <row r="113" spans="1:9" ht="15" customHeight="1">
      <c r="A113" s="16" t="s">
        <v>776</v>
      </c>
      <c r="B113" s="16" t="s">
        <v>149</v>
      </c>
      <c r="C113" s="21" t="s">
        <v>150</v>
      </c>
      <c r="D113" s="7">
        <v>0</v>
      </c>
      <c r="E113" s="7">
        <v>2.73</v>
      </c>
      <c r="F113" s="18">
        <f>E113-D113</f>
        <v>2.73</v>
      </c>
      <c r="G113" s="19" t="s">
        <v>529</v>
      </c>
      <c r="H113" s="39" t="s">
        <v>493</v>
      </c>
      <c r="I113" s="36" t="s">
        <v>865</v>
      </c>
    </row>
    <row r="114" spans="1:9" ht="15" customHeight="1">
      <c r="A114" s="16" t="s">
        <v>777</v>
      </c>
      <c r="B114" s="16" t="s">
        <v>151</v>
      </c>
      <c r="C114" s="21" t="s">
        <v>150</v>
      </c>
      <c r="D114" s="7">
        <v>2.73</v>
      </c>
      <c r="E114" s="7">
        <v>7.0519999999999996</v>
      </c>
      <c r="F114" s="18">
        <f>E114-D114</f>
        <v>4.3219999999999992</v>
      </c>
      <c r="G114" s="19" t="s">
        <v>152</v>
      </c>
      <c r="H114" s="39" t="s">
        <v>493</v>
      </c>
      <c r="I114" s="36" t="s">
        <v>865</v>
      </c>
    </row>
    <row r="115" spans="1:9" ht="15" customHeight="1">
      <c r="A115" s="16" t="s">
        <v>778</v>
      </c>
      <c r="B115" s="16" t="s">
        <v>153</v>
      </c>
      <c r="C115" s="21" t="s">
        <v>150</v>
      </c>
      <c r="D115" s="7">
        <v>7.0519999999999996</v>
      </c>
      <c r="E115" s="7">
        <v>10.551</v>
      </c>
      <c r="F115" s="18">
        <f>E115-D115</f>
        <v>3.4990000000000006</v>
      </c>
      <c r="G115" s="19" t="s">
        <v>154</v>
      </c>
      <c r="H115" s="39" t="s">
        <v>493</v>
      </c>
      <c r="I115" s="36" t="s">
        <v>865</v>
      </c>
    </row>
    <row r="116" spans="1:9" ht="15" customHeight="1">
      <c r="A116" s="16" t="s">
        <v>779</v>
      </c>
      <c r="B116" s="16" t="s">
        <v>155</v>
      </c>
      <c r="C116" s="21" t="s">
        <v>150</v>
      </c>
      <c r="D116" s="7">
        <v>10.551</v>
      </c>
      <c r="E116" s="7">
        <v>16.478000000000002</v>
      </c>
      <c r="F116" s="18">
        <f>E116-D116</f>
        <v>5.9270000000000014</v>
      </c>
      <c r="G116" s="19" t="s">
        <v>156</v>
      </c>
      <c r="H116" s="39" t="s">
        <v>493</v>
      </c>
      <c r="I116" s="36" t="s">
        <v>865</v>
      </c>
    </row>
    <row r="117" spans="1:9" ht="15" customHeight="1">
      <c r="A117" s="16"/>
      <c r="B117" s="16"/>
      <c r="C117" s="21"/>
      <c r="D117" s="18"/>
      <c r="E117" s="18"/>
      <c r="F117" s="18">
        <f>SUM(F113:F116)</f>
        <v>16.478000000000002</v>
      </c>
      <c r="G117" s="19"/>
      <c r="H117" s="37"/>
      <c r="I117" s="37"/>
    </row>
    <row r="118" spans="1:9" ht="15" customHeight="1">
      <c r="A118" s="16" t="s">
        <v>780</v>
      </c>
      <c r="B118" s="16" t="s">
        <v>157</v>
      </c>
      <c r="C118" s="21" t="s">
        <v>158</v>
      </c>
      <c r="D118" s="7">
        <v>0</v>
      </c>
      <c r="E118" s="7">
        <v>2.7749999999999999</v>
      </c>
      <c r="F118" s="18">
        <f t="shared" ref="F118:F125" si="6">E118-D118</f>
        <v>2.7749999999999999</v>
      </c>
      <c r="G118" s="19" t="s">
        <v>530</v>
      </c>
      <c r="H118" s="48" t="s">
        <v>493</v>
      </c>
      <c r="I118" s="36" t="s">
        <v>865</v>
      </c>
    </row>
    <row r="119" spans="1:9" ht="15" customHeight="1">
      <c r="A119" s="16" t="s">
        <v>781</v>
      </c>
      <c r="B119" s="16" t="s">
        <v>159</v>
      </c>
      <c r="C119" s="21" t="s">
        <v>158</v>
      </c>
      <c r="D119" s="7">
        <v>2.7749999999999999</v>
      </c>
      <c r="E119" s="7">
        <v>8.8610000000000007</v>
      </c>
      <c r="F119" s="18">
        <f t="shared" si="6"/>
        <v>6.0860000000000003</v>
      </c>
      <c r="G119" s="19" t="s">
        <v>531</v>
      </c>
      <c r="H119" s="39" t="s">
        <v>493</v>
      </c>
      <c r="I119" s="36" t="s">
        <v>865</v>
      </c>
    </row>
    <row r="120" spans="1:9" ht="15" customHeight="1">
      <c r="A120" s="16" t="s">
        <v>782</v>
      </c>
      <c r="B120" s="16" t="s">
        <v>160</v>
      </c>
      <c r="C120" s="21" t="s">
        <v>158</v>
      </c>
      <c r="D120" s="7">
        <v>8.8610000000000007</v>
      </c>
      <c r="E120" s="7">
        <v>13.840999999999999</v>
      </c>
      <c r="F120" s="18">
        <f t="shared" si="6"/>
        <v>4.9799999999999986</v>
      </c>
      <c r="G120" s="19" t="s">
        <v>161</v>
      </c>
      <c r="H120" s="39" t="s">
        <v>493</v>
      </c>
      <c r="I120" s="36" t="s">
        <v>865</v>
      </c>
    </row>
    <row r="121" spans="1:9" ht="15" customHeight="1">
      <c r="A121" s="16" t="s">
        <v>783</v>
      </c>
      <c r="B121" s="16" t="s">
        <v>162</v>
      </c>
      <c r="C121" s="21" t="s">
        <v>158</v>
      </c>
      <c r="D121" s="7">
        <v>13.840999999999999</v>
      </c>
      <c r="E121" s="7">
        <v>26.927</v>
      </c>
      <c r="F121" s="18">
        <f t="shared" si="6"/>
        <v>13.086</v>
      </c>
      <c r="G121" s="19" t="s">
        <v>163</v>
      </c>
      <c r="H121" s="39" t="s">
        <v>493</v>
      </c>
      <c r="I121" s="36" t="s">
        <v>865</v>
      </c>
    </row>
    <row r="122" spans="1:9" ht="15" customHeight="1">
      <c r="A122" s="16" t="s">
        <v>640</v>
      </c>
      <c r="B122" s="16" t="s">
        <v>164</v>
      </c>
      <c r="C122" s="21" t="s">
        <v>158</v>
      </c>
      <c r="D122" s="7">
        <v>26.927</v>
      </c>
      <c r="E122" s="7">
        <v>34.478999999999999</v>
      </c>
      <c r="F122" s="18">
        <f t="shared" si="6"/>
        <v>7.5519999999999996</v>
      </c>
      <c r="G122" s="19" t="s">
        <v>532</v>
      </c>
      <c r="H122" s="39" t="s">
        <v>492</v>
      </c>
      <c r="I122" s="36" t="s">
        <v>865</v>
      </c>
    </row>
    <row r="123" spans="1:9" ht="15" customHeight="1">
      <c r="A123" s="16" t="s">
        <v>641</v>
      </c>
      <c r="B123" s="16" t="s">
        <v>165</v>
      </c>
      <c r="C123" s="21" t="s">
        <v>158</v>
      </c>
      <c r="D123" s="7">
        <v>34.478999999999999</v>
      </c>
      <c r="E123" s="7">
        <v>35.738999999999997</v>
      </c>
      <c r="F123" s="18">
        <f t="shared" si="6"/>
        <v>1.259999999999998</v>
      </c>
      <c r="G123" s="19" t="s">
        <v>166</v>
      </c>
      <c r="H123" s="39" t="s">
        <v>492</v>
      </c>
      <c r="I123" s="36" t="s">
        <v>865</v>
      </c>
    </row>
    <row r="124" spans="1:9" ht="15" customHeight="1">
      <c r="A124" s="16" t="s">
        <v>642</v>
      </c>
      <c r="B124" s="16" t="s">
        <v>167</v>
      </c>
      <c r="C124" s="21" t="s">
        <v>158</v>
      </c>
      <c r="D124" s="7">
        <v>35.738999999999997</v>
      </c>
      <c r="E124" s="7">
        <v>37.353000000000002</v>
      </c>
      <c r="F124" s="18">
        <f t="shared" si="6"/>
        <v>1.6140000000000043</v>
      </c>
      <c r="G124" s="19" t="s">
        <v>168</v>
      </c>
      <c r="H124" s="39" t="s">
        <v>492</v>
      </c>
      <c r="I124" s="36" t="s">
        <v>865</v>
      </c>
    </row>
    <row r="125" spans="1:9" ht="15" customHeight="1">
      <c r="A125" s="16" t="s">
        <v>643</v>
      </c>
      <c r="B125" s="16" t="s">
        <v>169</v>
      </c>
      <c r="C125" s="21" t="s">
        <v>158</v>
      </c>
      <c r="D125" s="7">
        <v>37.353000000000002</v>
      </c>
      <c r="E125" s="7">
        <v>46.502000000000002</v>
      </c>
      <c r="F125" s="18">
        <f t="shared" si="6"/>
        <v>9.1490000000000009</v>
      </c>
      <c r="G125" s="19" t="s">
        <v>170</v>
      </c>
      <c r="H125" s="39" t="s">
        <v>492</v>
      </c>
      <c r="I125" s="36" t="s">
        <v>865</v>
      </c>
    </row>
    <row r="126" spans="1:9" ht="15" customHeight="1">
      <c r="A126" s="16"/>
      <c r="B126" s="16"/>
      <c r="C126" s="21"/>
      <c r="D126" s="18"/>
      <c r="E126" s="18"/>
      <c r="F126" s="18">
        <f>SUM(F118:F125)</f>
        <v>46.502000000000002</v>
      </c>
      <c r="G126" s="19"/>
      <c r="H126" s="37"/>
      <c r="I126" s="37"/>
    </row>
    <row r="127" spans="1:9" ht="15" customHeight="1">
      <c r="A127" s="16" t="s">
        <v>644</v>
      </c>
      <c r="B127" s="16" t="s">
        <v>171</v>
      </c>
      <c r="C127" s="21" t="s">
        <v>172</v>
      </c>
      <c r="D127" s="7">
        <v>0</v>
      </c>
      <c r="E127" s="7">
        <v>4.4080000000000004</v>
      </c>
      <c r="F127" s="18">
        <f t="shared" ref="F127:F135" si="7">E127-D127</f>
        <v>4.4080000000000004</v>
      </c>
      <c r="G127" s="19" t="s">
        <v>601</v>
      </c>
      <c r="H127" s="38" t="s">
        <v>493</v>
      </c>
      <c r="I127" s="36" t="s">
        <v>865</v>
      </c>
    </row>
    <row r="128" spans="1:9" ht="15" customHeight="1">
      <c r="A128" s="16" t="s">
        <v>645</v>
      </c>
      <c r="B128" s="16" t="s">
        <v>173</v>
      </c>
      <c r="C128" s="21" t="s">
        <v>172</v>
      </c>
      <c r="D128" s="7">
        <v>4.4080000000000004</v>
      </c>
      <c r="E128" s="7">
        <v>11.503</v>
      </c>
      <c r="F128" s="18">
        <f t="shared" si="7"/>
        <v>7.0949999999999998</v>
      </c>
      <c r="G128" s="19" t="s">
        <v>533</v>
      </c>
      <c r="H128" s="38" t="s">
        <v>493</v>
      </c>
      <c r="I128" s="36" t="s">
        <v>865</v>
      </c>
    </row>
    <row r="129" spans="1:9" ht="15" customHeight="1">
      <c r="A129" s="16" t="s">
        <v>646</v>
      </c>
      <c r="B129" s="16" t="s">
        <v>174</v>
      </c>
      <c r="C129" s="21" t="s">
        <v>172</v>
      </c>
      <c r="D129" s="7">
        <v>11.503</v>
      </c>
      <c r="E129" s="7">
        <v>18.088999999999999</v>
      </c>
      <c r="F129" s="18">
        <f t="shared" si="7"/>
        <v>6.5859999999999985</v>
      </c>
      <c r="G129" s="19" t="s">
        <v>602</v>
      </c>
      <c r="H129" s="38" t="s">
        <v>493</v>
      </c>
      <c r="I129" s="36" t="s">
        <v>865</v>
      </c>
    </row>
    <row r="130" spans="1:9" ht="15" customHeight="1">
      <c r="A130" s="16" t="s">
        <v>647</v>
      </c>
      <c r="B130" s="16" t="s">
        <v>175</v>
      </c>
      <c r="C130" s="21" t="s">
        <v>172</v>
      </c>
      <c r="D130" s="7">
        <v>18.088999999999999</v>
      </c>
      <c r="E130" s="7">
        <v>24.97</v>
      </c>
      <c r="F130" s="18">
        <f t="shared" si="7"/>
        <v>6.8810000000000002</v>
      </c>
      <c r="G130" s="19" t="s">
        <v>603</v>
      </c>
      <c r="H130" s="38" t="s">
        <v>493</v>
      </c>
      <c r="I130" s="36" t="s">
        <v>865</v>
      </c>
    </row>
    <row r="131" spans="1:9" ht="15" customHeight="1">
      <c r="A131" s="16" t="s">
        <v>648</v>
      </c>
      <c r="B131" s="16" t="s">
        <v>176</v>
      </c>
      <c r="C131" s="21" t="s">
        <v>172</v>
      </c>
      <c r="D131" s="7">
        <v>24.97</v>
      </c>
      <c r="E131" s="7">
        <v>32.225000000000001</v>
      </c>
      <c r="F131" s="18">
        <f t="shared" si="7"/>
        <v>7.2550000000000026</v>
      </c>
      <c r="G131" s="19" t="s">
        <v>534</v>
      </c>
      <c r="H131" s="38" t="s">
        <v>493</v>
      </c>
      <c r="I131" s="36" t="s">
        <v>865</v>
      </c>
    </row>
    <row r="132" spans="1:9" ht="15" customHeight="1">
      <c r="A132" s="16" t="s">
        <v>649</v>
      </c>
      <c r="B132" s="16" t="s">
        <v>177</v>
      </c>
      <c r="C132" s="21" t="s">
        <v>172</v>
      </c>
      <c r="D132" s="7">
        <v>32.225000000000001</v>
      </c>
      <c r="E132" s="7">
        <v>34.338000000000001</v>
      </c>
      <c r="F132" s="18">
        <f t="shared" si="7"/>
        <v>2.1129999999999995</v>
      </c>
      <c r="G132" s="19" t="s">
        <v>535</v>
      </c>
      <c r="H132" s="38" t="s">
        <v>493</v>
      </c>
      <c r="I132" s="36" t="s">
        <v>865</v>
      </c>
    </row>
    <row r="133" spans="1:9" ht="15" customHeight="1">
      <c r="A133" s="16" t="s">
        <v>650</v>
      </c>
      <c r="B133" s="16" t="s">
        <v>178</v>
      </c>
      <c r="C133" s="21" t="s">
        <v>172</v>
      </c>
      <c r="D133" s="7">
        <v>34.338000000000001</v>
      </c>
      <c r="E133" s="7">
        <v>36.813000000000002</v>
      </c>
      <c r="F133" s="18">
        <f t="shared" si="7"/>
        <v>2.4750000000000014</v>
      </c>
      <c r="G133" s="19" t="s">
        <v>536</v>
      </c>
      <c r="H133" s="38" t="s">
        <v>493</v>
      </c>
      <c r="I133" s="36" t="s">
        <v>865</v>
      </c>
    </row>
    <row r="134" spans="1:9" ht="15" customHeight="1">
      <c r="A134" s="16" t="s">
        <v>784</v>
      </c>
      <c r="B134" s="16" t="s">
        <v>179</v>
      </c>
      <c r="C134" s="21" t="s">
        <v>172</v>
      </c>
      <c r="D134" s="7">
        <v>36.813000000000002</v>
      </c>
      <c r="E134" s="7">
        <v>37.991999999999997</v>
      </c>
      <c r="F134" s="18">
        <f t="shared" si="7"/>
        <v>1.1789999999999949</v>
      </c>
      <c r="G134" s="19" t="s">
        <v>490</v>
      </c>
      <c r="H134" s="38" t="s">
        <v>493</v>
      </c>
      <c r="I134" s="36" t="s">
        <v>865</v>
      </c>
    </row>
    <row r="135" spans="1:9" ht="15" customHeight="1">
      <c r="A135" s="16" t="s">
        <v>785</v>
      </c>
      <c r="B135" s="16" t="s">
        <v>180</v>
      </c>
      <c r="C135" s="21" t="s">
        <v>172</v>
      </c>
      <c r="D135" s="7">
        <v>37.991999999999997</v>
      </c>
      <c r="E135" s="7">
        <v>47.206000000000003</v>
      </c>
      <c r="F135" s="18">
        <f t="shared" si="7"/>
        <v>9.2140000000000057</v>
      </c>
      <c r="G135" s="19" t="s">
        <v>537</v>
      </c>
      <c r="H135" s="38" t="s">
        <v>493</v>
      </c>
      <c r="I135" s="36" t="s">
        <v>865</v>
      </c>
    </row>
    <row r="136" spans="1:9" ht="15" customHeight="1">
      <c r="A136" s="16"/>
      <c r="B136" s="16"/>
      <c r="C136" s="21"/>
      <c r="D136" s="18"/>
      <c r="E136" s="18"/>
      <c r="F136" s="18">
        <f>SUM(F127:F135)</f>
        <v>47.206000000000003</v>
      </c>
      <c r="G136" s="19"/>
      <c r="H136" s="37"/>
      <c r="I136" s="37"/>
    </row>
    <row r="137" spans="1:9" ht="15" customHeight="1">
      <c r="A137" s="16" t="s">
        <v>786</v>
      </c>
      <c r="B137" s="16" t="s">
        <v>181</v>
      </c>
      <c r="C137" s="21" t="s">
        <v>182</v>
      </c>
      <c r="D137" s="7">
        <v>7.03</v>
      </c>
      <c r="E137" s="7">
        <v>17.111999999999998</v>
      </c>
      <c r="F137" s="18">
        <f>E137-D137</f>
        <v>10.081999999999997</v>
      </c>
      <c r="G137" s="19" t="s">
        <v>183</v>
      </c>
      <c r="H137" s="38" t="s">
        <v>493</v>
      </c>
      <c r="I137" s="36" t="s">
        <v>865</v>
      </c>
    </row>
    <row r="138" spans="1:9" ht="15" customHeight="1">
      <c r="A138" s="16"/>
      <c r="B138" s="16"/>
      <c r="C138" s="21"/>
      <c r="D138" s="18"/>
      <c r="E138" s="18"/>
      <c r="F138" s="18">
        <f>F137</f>
        <v>10.081999999999997</v>
      </c>
      <c r="G138" s="19"/>
      <c r="H138" s="37"/>
      <c r="I138" s="37"/>
    </row>
    <row r="139" spans="1:9" ht="15" customHeight="1">
      <c r="A139" s="16" t="s">
        <v>787</v>
      </c>
      <c r="B139" s="16" t="s">
        <v>184</v>
      </c>
      <c r="C139" s="21" t="s">
        <v>185</v>
      </c>
      <c r="D139" s="7">
        <v>0</v>
      </c>
      <c r="E139" s="7">
        <v>6.06</v>
      </c>
      <c r="F139" s="18">
        <f>E139-D139</f>
        <v>6.06</v>
      </c>
      <c r="G139" s="19" t="s">
        <v>186</v>
      </c>
      <c r="H139" s="38" t="s">
        <v>492</v>
      </c>
      <c r="I139" s="36" t="s">
        <v>865</v>
      </c>
    </row>
    <row r="140" spans="1:9" ht="15" customHeight="1">
      <c r="A140" s="16" t="s">
        <v>788</v>
      </c>
      <c r="B140" s="16" t="s">
        <v>187</v>
      </c>
      <c r="C140" s="21" t="s">
        <v>185</v>
      </c>
      <c r="D140" s="7">
        <v>6.06</v>
      </c>
      <c r="E140" s="7">
        <v>12.882</v>
      </c>
      <c r="F140" s="18">
        <f>E140-D140</f>
        <v>6.8220000000000001</v>
      </c>
      <c r="G140" s="19" t="s">
        <v>538</v>
      </c>
      <c r="H140" s="38" t="s">
        <v>492</v>
      </c>
      <c r="I140" s="36" t="s">
        <v>865</v>
      </c>
    </row>
    <row r="141" spans="1:9" ht="15" customHeight="1">
      <c r="A141" s="16"/>
      <c r="B141" s="16"/>
      <c r="C141" s="21"/>
      <c r="D141" s="18"/>
      <c r="E141" s="18"/>
      <c r="F141" s="18">
        <f>SUM(F139:F140)</f>
        <v>12.882</v>
      </c>
      <c r="G141" s="19"/>
      <c r="H141" s="37"/>
      <c r="I141" s="37"/>
    </row>
    <row r="142" spans="1:9" ht="15" customHeight="1">
      <c r="A142" s="16" t="s">
        <v>789</v>
      </c>
      <c r="B142" s="16" t="s">
        <v>188</v>
      </c>
      <c r="C142" s="21" t="s">
        <v>189</v>
      </c>
      <c r="D142" s="7">
        <v>41.744</v>
      </c>
      <c r="E142" s="7">
        <v>45.158000000000001</v>
      </c>
      <c r="F142" s="18">
        <f>E142-D142</f>
        <v>3.4140000000000015</v>
      </c>
      <c r="G142" s="19" t="s">
        <v>190</v>
      </c>
      <c r="H142" s="39" t="s">
        <v>494</v>
      </c>
      <c r="I142" s="36" t="s">
        <v>865</v>
      </c>
    </row>
    <row r="143" spans="1:9" ht="15" customHeight="1">
      <c r="A143" s="16" t="s">
        <v>790</v>
      </c>
      <c r="B143" s="16" t="s">
        <v>191</v>
      </c>
      <c r="C143" s="21" t="s">
        <v>189</v>
      </c>
      <c r="D143" s="7">
        <v>45.158000000000001</v>
      </c>
      <c r="E143" s="7">
        <v>47.643999999999998</v>
      </c>
      <c r="F143" s="18">
        <f>E143-D143</f>
        <v>2.4859999999999971</v>
      </c>
      <c r="G143" s="19" t="s">
        <v>192</v>
      </c>
      <c r="H143" s="39" t="s">
        <v>494</v>
      </c>
      <c r="I143" s="36" t="s">
        <v>865</v>
      </c>
    </row>
    <row r="144" spans="1:9" ht="15" customHeight="1">
      <c r="A144" s="16" t="s">
        <v>791</v>
      </c>
      <c r="B144" s="16" t="s">
        <v>193</v>
      </c>
      <c r="C144" s="21" t="s">
        <v>189</v>
      </c>
      <c r="D144" s="7">
        <v>47.643999999999998</v>
      </c>
      <c r="E144" s="7">
        <v>59.539000000000001</v>
      </c>
      <c r="F144" s="18">
        <f>E144-D144</f>
        <v>11.895000000000003</v>
      </c>
      <c r="G144" s="19" t="s">
        <v>194</v>
      </c>
      <c r="H144" s="39" t="s">
        <v>494</v>
      </c>
      <c r="I144" s="36" t="s">
        <v>865</v>
      </c>
    </row>
    <row r="145" spans="1:9" ht="15" customHeight="1">
      <c r="A145" s="16" t="s">
        <v>792</v>
      </c>
      <c r="B145" s="16" t="s">
        <v>195</v>
      </c>
      <c r="C145" s="21" t="s">
        <v>189</v>
      </c>
      <c r="D145" s="7">
        <v>59.539000000000001</v>
      </c>
      <c r="E145" s="7">
        <v>62.191000000000003</v>
      </c>
      <c r="F145" s="18">
        <f>E145-D145</f>
        <v>2.652000000000001</v>
      </c>
      <c r="G145" s="19" t="s">
        <v>196</v>
      </c>
      <c r="H145" s="39" t="s">
        <v>492</v>
      </c>
      <c r="I145" s="36" t="s">
        <v>865</v>
      </c>
    </row>
    <row r="146" spans="1:9" ht="15" customHeight="1">
      <c r="A146" s="16"/>
      <c r="B146" s="16"/>
      <c r="C146" s="21"/>
      <c r="D146" s="18"/>
      <c r="E146" s="18"/>
      <c r="F146" s="18">
        <f>SUM(F142:F145)</f>
        <v>20.447000000000003</v>
      </c>
      <c r="G146" s="19"/>
      <c r="H146" s="37"/>
      <c r="I146" s="37"/>
    </row>
    <row r="147" spans="1:9" ht="15" customHeight="1">
      <c r="A147" s="16" t="s">
        <v>793</v>
      </c>
      <c r="B147" s="16" t="s">
        <v>197</v>
      </c>
      <c r="C147" s="21" t="s">
        <v>198</v>
      </c>
      <c r="D147" s="7">
        <v>0</v>
      </c>
      <c r="E147" s="7">
        <v>6.3650000000000002</v>
      </c>
      <c r="F147" s="18">
        <f>E147-D147</f>
        <v>6.3650000000000002</v>
      </c>
      <c r="G147" s="19" t="s">
        <v>199</v>
      </c>
      <c r="H147" s="39" t="s">
        <v>494</v>
      </c>
      <c r="I147" s="36" t="s">
        <v>865</v>
      </c>
    </row>
    <row r="148" spans="1:9" ht="15" customHeight="1">
      <c r="A148" s="16" t="s">
        <v>794</v>
      </c>
      <c r="B148" s="16" t="s">
        <v>200</v>
      </c>
      <c r="C148" s="21" t="s">
        <v>198</v>
      </c>
      <c r="D148" s="7">
        <v>6.3650000000000002</v>
      </c>
      <c r="E148" s="7">
        <v>9.6180000000000003</v>
      </c>
      <c r="F148" s="18">
        <f>E148-D148</f>
        <v>3.2530000000000001</v>
      </c>
      <c r="G148" s="19" t="s">
        <v>201</v>
      </c>
      <c r="H148" s="39" t="s">
        <v>494</v>
      </c>
      <c r="I148" s="36" t="s">
        <v>865</v>
      </c>
    </row>
    <row r="149" spans="1:9" ht="15" customHeight="1">
      <c r="A149" s="16" t="s">
        <v>795</v>
      </c>
      <c r="B149" s="16" t="s">
        <v>202</v>
      </c>
      <c r="C149" s="21" t="s">
        <v>198</v>
      </c>
      <c r="D149" s="7">
        <v>9.6180000000000003</v>
      </c>
      <c r="E149" s="7">
        <v>12.391999999999999</v>
      </c>
      <c r="F149" s="18">
        <f>E149-D149</f>
        <v>2.7739999999999991</v>
      </c>
      <c r="G149" s="19" t="s">
        <v>203</v>
      </c>
      <c r="H149" s="39" t="s">
        <v>494</v>
      </c>
      <c r="I149" s="36" t="s">
        <v>865</v>
      </c>
    </row>
    <row r="150" spans="1:9" ht="15" customHeight="1">
      <c r="A150" s="16" t="s">
        <v>796</v>
      </c>
      <c r="B150" s="16" t="s">
        <v>204</v>
      </c>
      <c r="C150" s="21" t="s">
        <v>198</v>
      </c>
      <c r="D150" s="7">
        <v>12.391999999999999</v>
      </c>
      <c r="E150" s="7">
        <v>17.698</v>
      </c>
      <c r="F150" s="18">
        <f>E150-D150</f>
        <v>5.3060000000000009</v>
      </c>
      <c r="G150" s="19" t="s">
        <v>867</v>
      </c>
      <c r="H150" s="38" t="s">
        <v>494</v>
      </c>
      <c r="I150" s="36" t="s">
        <v>865</v>
      </c>
    </row>
    <row r="151" spans="1:9" ht="15" customHeight="1">
      <c r="A151" s="16"/>
      <c r="B151" s="16"/>
      <c r="C151" s="21"/>
      <c r="D151" s="20"/>
      <c r="E151" s="20"/>
      <c r="F151" s="20">
        <f>SUM(F147:F150)</f>
        <v>17.698</v>
      </c>
      <c r="G151" s="15"/>
      <c r="H151" s="37"/>
      <c r="I151" s="37"/>
    </row>
    <row r="152" spans="1:9" ht="15" customHeight="1">
      <c r="A152" s="16" t="s">
        <v>651</v>
      </c>
      <c r="B152" s="16" t="s">
        <v>205</v>
      </c>
      <c r="C152" s="21" t="s">
        <v>206</v>
      </c>
      <c r="D152" s="7">
        <v>0</v>
      </c>
      <c r="E152" s="7">
        <v>8.7650000000000006</v>
      </c>
      <c r="F152" s="18">
        <f>E152-D152</f>
        <v>8.7650000000000006</v>
      </c>
      <c r="G152" s="19" t="s">
        <v>207</v>
      </c>
      <c r="H152" s="38" t="s">
        <v>493</v>
      </c>
      <c r="I152" s="36" t="s">
        <v>865</v>
      </c>
    </row>
    <row r="153" spans="1:9" ht="15" customHeight="1">
      <c r="A153" s="16" t="s">
        <v>652</v>
      </c>
      <c r="B153" s="16" t="s">
        <v>208</v>
      </c>
      <c r="C153" s="21" t="s">
        <v>206</v>
      </c>
      <c r="D153" s="7">
        <v>8.7650000000000006</v>
      </c>
      <c r="E153" s="7">
        <v>15.129</v>
      </c>
      <c r="F153" s="18">
        <f>E153-D153</f>
        <v>6.363999999999999</v>
      </c>
      <c r="G153" s="19" t="s">
        <v>209</v>
      </c>
      <c r="H153" s="38" t="s">
        <v>493</v>
      </c>
      <c r="I153" s="36" t="s">
        <v>865</v>
      </c>
    </row>
    <row r="154" spans="1:9" ht="15" customHeight="1">
      <c r="A154" s="16" t="s">
        <v>653</v>
      </c>
      <c r="B154" s="16" t="s">
        <v>210</v>
      </c>
      <c r="C154" s="21" t="s">
        <v>206</v>
      </c>
      <c r="D154" s="7">
        <v>15.129</v>
      </c>
      <c r="E154" s="7">
        <v>18.565000000000001</v>
      </c>
      <c r="F154" s="18">
        <f>E154-D154</f>
        <v>3.4360000000000017</v>
      </c>
      <c r="G154" s="19" t="s">
        <v>539</v>
      </c>
      <c r="H154" s="38" t="s">
        <v>493</v>
      </c>
      <c r="I154" s="36" t="s">
        <v>865</v>
      </c>
    </row>
    <row r="155" spans="1:9" ht="15" customHeight="1">
      <c r="A155" s="16"/>
      <c r="B155" s="16"/>
      <c r="C155" s="21"/>
      <c r="D155" s="18"/>
      <c r="E155" s="18"/>
      <c r="F155" s="18">
        <f>SUM(F152:F154)</f>
        <v>18.565000000000001</v>
      </c>
      <c r="G155" s="19"/>
      <c r="H155" s="37"/>
      <c r="I155" s="37"/>
    </row>
    <row r="156" spans="1:9" ht="15" customHeight="1">
      <c r="A156" s="16" t="s">
        <v>654</v>
      </c>
      <c r="B156" s="16" t="s">
        <v>220</v>
      </c>
      <c r="C156" s="21" t="s">
        <v>212</v>
      </c>
      <c r="D156" s="7">
        <v>0</v>
      </c>
      <c r="E156" s="7">
        <v>2.0070000000000001</v>
      </c>
      <c r="F156" s="18">
        <f t="shared" ref="F156:F163" si="8">E156-D156</f>
        <v>2.0070000000000001</v>
      </c>
      <c r="G156" s="19" t="s">
        <v>540</v>
      </c>
      <c r="H156" s="38" t="s">
        <v>492</v>
      </c>
      <c r="I156" s="36" t="s">
        <v>865</v>
      </c>
    </row>
    <row r="157" spans="1:9" ht="15" customHeight="1">
      <c r="A157" s="16" t="s">
        <v>655</v>
      </c>
      <c r="B157" s="16" t="s">
        <v>221</v>
      </c>
      <c r="C157" s="21" t="s">
        <v>212</v>
      </c>
      <c r="D157" s="7">
        <v>2.0070000000000001</v>
      </c>
      <c r="E157" s="7">
        <v>2.355</v>
      </c>
      <c r="F157" s="18">
        <f t="shared" si="8"/>
        <v>0.34799999999999986</v>
      </c>
      <c r="G157" s="19" t="s">
        <v>541</v>
      </c>
      <c r="H157" s="38" t="s">
        <v>492</v>
      </c>
      <c r="I157" s="36" t="s">
        <v>865</v>
      </c>
    </row>
    <row r="158" spans="1:9" ht="15" customHeight="1">
      <c r="A158" s="16" t="s">
        <v>656</v>
      </c>
      <c r="B158" s="16" t="s">
        <v>222</v>
      </c>
      <c r="C158" s="21" t="s">
        <v>212</v>
      </c>
      <c r="D158" s="7">
        <v>2.355</v>
      </c>
      <c r="E158" s="7">
        <v>2.855</v>
      </c>
      <c r="F158" s="18">
        <f t="shared" si="8"/>
        <v>0.5</v>
      </c>
      <c r="G158" s="19" t="s">
        <v>223</v>
      </c>
      <c r="H158" s="38" t="s">
        <v>492</v>
      </c>
      <c r="I158" s="36" t="s">
        <v>865</v>
      </c>
    </row>
    <row r="159" spans="1:9" ht="15" customHeight="1">
      <c r="A159" s="16" t="s">
        <v>657</v>
      </c>
      <c r="B159" s="16" t="s">
        <v>211</v>
      </c>
      <c r="C159" s="21" t="s">
        <v>212</v>
      </c>
      <c r="D159" s="7">
        <v>2.855</v>
      </c>
      <c r="E159" s="7">
        <v>5.6790000000000003</v>
      </c>
      <c r="F159" s="18">
        <f t="shared" si="8"/>
        <v>2.8240000000000003</v>
      </c>
      <c r="G159" s="19" t="s">
        <v>213</v>
      </c>
      <c r="H159" s="38" t="s">
        <v>492</v>
      </c>
      <c r="I159" s="36" t="s">
        <v>865</v>
      </c>
    </row>
    <row r="160" spans="1:9" ht="15" customHeight="1">
      <c r="A160" s="16" t="s">
        <v>658</v>
      </c>
      <c r="B160" s="16" t="s">
        <v>214</v>
      </c>
      <c r="C160" s="21" t="s">
        <v>212</v>
      </c>
      <c r="D160" s="7">
        <v>5.6790000000000003</v>
      </c>
      <c r="E160" s="7">
        <v>8.3740000000000006</v>
      </c>
      <c r="F160" s="18">
        <f t="shared" si="8"/>
        <v>2.6950000000000003</v>
      </c>
      <c r="G160" s="19" t="s">
        <v>215</v>
      </c>
      <c r="H160" s="38" t="s">
        <v>492</v>
      </c>
      <c r="I160" s="36" t="s">
        <v>865</v>
      </c>
    </row>
    <row r="161" spans="1:9" ht="15" customHeight="1">
      <c r="A161" s="16" t="s">
        <v>659</v>
      </c>
      <c r="B161" s="16" t="s">
        <v>216</v>
      </c>
      <c r="C161" s="21" t="s">
        <v>212</v>
      </c>
      <c r="D161" s="7">
        <v>8.3740000000000006</v>
      </c>
      <c r="E161" s="7">
        <v>15.446999999999999</v>
      </c>
      <c r="F161" s="18">
        <f t="shared" si="8"/>
        <v>7.0729999999999986</v>
      </c>
      <c r="G161" s="19" t="s">
        <v>217</v>
      </c>
      <c r="H161" s="38" t="s">
        <v>492</v>
      </c>
      <c r="I161" s="36" t="s">
        <v>865</v>
      </c>
    </row>
    <row r="162" spans="1:9" ht="15" customHeight="1">
      <c r="A162" s="16" t="s">
        <v>660</v>
      </c>
      <c r="B162" s="16" t="s">
        <v>218</v>
      </c>
      <c r="C162" s="21" t="s">
        <v>212</v>
      </c>
      <c r="D162" s="7">
        <v>15.446999999999999</v>
      </c>
      <c r="E162" s="7">
        <v>24.379000000000001</v>
      </c>
      <c r="F162" s="18">
        <f t="shared" si="8"/>
        <v>8.9320000000000022</v>
      </c>
      <c r="G162" s="19" t="s">
        <v>542</v>
      </c>
      <c r="H162" s="38" t="s">
        <v>492</v>
      </c>
      <c r="I162" s="36" t="s">
        <v>865</v>
      </c>
    </row>
    <row r="163" spans="1:9" ht="15" customHeight="1">
      <c r="A163" s="16" t="s">
        <v>661</v>
      </c>
      <c r="B163" s="16" t="s">
        <v>219</v>
      </c>
      <c r="C163" s="21" t="s">
        <v>212</v>
      </c>
      <c r="D163" s="7">
        <v>24.379000000000001</v>
      </c>
      <c r="E163" s="7">
        <v>25.553999999999998</v>
      </c>
      <c r="F163" s="18">
        <f t="shared" si="8"/>
        <v>1.1749999999999972</v>
      </c>
      <c r="G163" s="19" t="s">
        <v>868</v>
      </c>
      <c r="H163" s="38" t="s">
        <v>492</v>
      </c>
      <c r="I163" s="36" t="s">
        <v>865</v>
      </c>
    </row>
    <row r="164" spans="1:9" ht="15" customHeight="1">
      <c r="A164" s="16"/>
      <c r="B164" s="16"/>
      <c r="C164" s="21"/>
      <c r="D164" s="18"/>
      <c r="E164" s="18"/>
      <c r="F164" s="18">
        <f>SUM(F156:F163)</f>
        <v>25.553999999999998</v>
      </c>
      <c r="G164" s="19"/>
      <c r="H164" s="37"/>
      <c r="I164" s="37"/>
    </row>
    <row r="165" spans="1:9" ht="15" customHeight="1">
      <c r="A165" s="16" t="s">
        <v>662</v>
      </c>
      <c r="B165" s="16" t="s">
        <v>224</v>
      </c>
      <c r="C165" s="21" t="s">
        <v>225</v>
      </c>
      <c r="D165" s="7">
        <v>0</v>
      </c>
      <c r="E165" s="7">
        <v>2.7530000000000001</v>
      </c>
      <c r="F165" s="18">
        <f t="shared" ref="F165:F173" si="9">E165-D165</f>
        <v>2.7530000000000001</v>
      </c>
      <c r="G165" s="19" t="s">
        <v>226</v>
      </c>
      <c r="H165" s="38" t="s">
        <v>492</v>
      </c>
      <c r="I165" s="36" t="s">
        <v>865</v>
      </c>
    </row>
    <row r="166" spans="1:9" ht="15" customHeight="1">
      <c r="A166" s="16" t="s">
        <v>663</v>
      </c>
      <c r="B166" s="16" t="s">
        <v>227</v>
      </c>
      <c r="C166" s="21" t="s">
        <v>225</v>
      </c>
      <c r="D166" s="7">
        <v>2.7530000000000001</v>
      </c>
      <c r="E166" s="7">
        <v>11.977</v>
      </c>
      <c r="F166" s="18">
        <f t="shared" si="9"/>
        <v>9.2240000000000002</v>
      </c>
      <c r="G166" s="19" t="s">
        <v>228</v>
      </c>
      <c r="H166" s="38" t="s">
        <v>494</v>
      </c>
      <c r="I166" s="36" t="s">
        <v>865</v>
      </c>
    </row>
    <row r="167" spans="1:9" ht="15" customHeight="1">
      <c r="A167" s="16" t="s">
        <v>664</v>
      </c>
      <c r="B167" s="16" t="s">
        <v>229</v>
      </c>
      <c r="C167" s="21" t="s">
        <v>225</v>
      </c>
      <c r="D167" s="7">
        <v>11.977</v>
      </c>
      <c r="E167" s="7">
        <v>18.260999999999999</v>
      </c>
      <c r="F167" s="18">
        <f t="shared" si="9"/>
        <v>6.2839999999999989</v>
      </c>
      <c r="G167" s="19" t="s">
        <v>230</v>
      </c>
      <c r="H167" s="38" t="s">
        <v>494</v>
      </c>
      <c r="I167" s="36" t="s">
        <v>865</v>
      </c>
    </row>
    <row r="168" spans="1:9" ht="15" customHeight="1">
      <c r="A168" s="16" t="s">
        <v>665</v>
      </c>
      <c r="B168" s="16" t="s">
        <v>231</v>
      </c>
      <c r="C168" s="21" t="s">
        <v>225</v>
      </c>
      <c r="D168" s="7">
        <v>18.260999999999999</v>
      </c>
      <c r="E168" s="7">
        <v>25.713999999999999</v>
      </c>
      <c r="F168" s="18">
        <f t="shared" si="9"/>
        <v>7.4529999999999994</v>
      </c>
      <c r="G168" s="19" t="s">
        <v>232</v>
      </c>
      <c r="H168" s="38" t="s">
        <v>494</v>
      </c>
      <c r="I168" s="36" t="s">
        <v>865</v>
      </c>
    </row>
    <row r="169" spans="1:9" ht="15" customHeight="1">
      <c r="A169" s="16" t="s">
        <v>666</v>
      </c>
      <c r="B169" s="16" t="s">
        <v>233</v>
      </c>
      <c r="C169" s="21" t="s">
        <v>225</v>
      </c>
      <c r="D169" s="7">
        <v>25.713999999999999</v>
      </c>
      <c r="E169" s="7">
        <v>34.292999999999999</v>
      </c>
      <c r="F169" s="18">
        <f t="shared" si="9"/>
        <v>8.5790000000000006</v>
      </c>
      <c r="G169" s="19" t="s">
        <v>234</v>
      </c>
      <c r="H169" s="38" t="s">
        <v>493</v>
      </c>
      <c r="I169" s="36" t="s">
        <v>865</v>
      </c>
    </row>
    <row r="170" spans="1:9" ht="15" customHeight="1">
      <c r="A170" s="16" t="s">
        <v>606</v>
      </c>
      <c r="B170" s="16" t="s">
        <v>235</v>
      </c>
      <c r="C170" s="21" t="s">
        <v>225</v>
      </c>
      <c r="D170" s="7">
        <v>34.292999999999999</v>
      </c>
      <c r="E170" s="7">
        <v>42.095999999999997</v>
      </c>
      <c r="F170" s="18">
        <f t="shared" si="9"/>
        <v>7.8029999999999973</v>
      </c>
      <c r="G170" s="19" t="s">
        <v>236</v>
      </c>
      <c r="H170" s="38" t="s">
        <v>493</v>
      </c>
      <c r="I170" s="36" t="s">
        <v>865</v>
      </c>
    </row>
    <row r="171" spans="1:9" ht="15" customHeight="1">
      <c r="A171" s="16" t="s">
        <v>667</v>
      </c>
      <c r="B171" s="16" t="s">
        <v>237</v>
      </c>
      <c r="C171" s="21" t="s">
        <v>225</v>
      </c>
      <c r="D171" s="7">
        <v>42.095999999999997</v>
      </c>
      <c r="E171" s="7">
        <v>45.917000000000002</v>
      </c>
      <c r="F171" s="18">
        <f t="shared" si="9"/>
        <v>3.8210000000000051</v>
      </c>
      <c r="G171" s="19" t="s">
        <v>543</v>
      </c>
      <c r="H171" s="38" t="s">
        <v>493</v>
      </c>
      <c r="I171" s="36" t="s">
        <v>865</v>
      </c>
    </row>
    <row r="172" spans="1:9" ht="15" customHeight="1">
      <c r="A172" s="16" t="s">
        <v>668</v>
      </c>
      <c r="B172" s="16" t="s">
        <v>238</v>
      </c>
      <c r="C172" s="21" t="s">
        <v>225</v>
      </c>
      <c r="D172" s="7">
        <v>45.917000000000002</v>
      </c>
      <c r="E172" s="7">
        <v>50.557000000000002</v>
      </c>
      <c r="F172" s="18">
        <f t="shared" si="9"/>
        <v>4.6400000000000006</v>
      </c>
      <c r="G172" s="19" t="s">
        <v>544</v>
      </c>
      <c r="H172" s="38" t="s">
        <v>493</v>
      </c>
      <c r="I172" s="36" t="s">
        <v>865</v>
      </c>
    </row>
    <row r="173" spans="1:9" ht="15" customHeight="1">
      <c r="A173" s="16" t="s">
        <v>669</v>
      </c>
      <c r="B173" s="16" t="s">
        <v>239</v>
      </c>
      <c r="C173" s="21" t="s">
        <v>225</v>
      </c>
      <c r="D173" s="7">
        <v>50.557000000000002</v>
      </c>
      <c r="E173" s="7">
        <v>57.206000000000003</v>
      </c>
      <c r="F173" s="18">
        <f t="shared" si="9"/>
        <v>6.6490000000000009</v>
      </c>
      <c r="G173" s="19" t="s">
        <v>240</v>
      </c>
      <c r="H173" s="38" t="s">
        <v>493</v>
      </c>
      <c r="I173" s="36" t="s">
        <v>865</v>
      </c>
    </row>
    <row r="174" spans="1:9" ht="15" customHeight="1">
      <c r="A174" s="16"/>
      <c r="B174" s="16"/>
      <c r="C174" s="21"/>
      <c r="D174" s="18"/>
      <c r="E174" s="18"/>
      <c r="F174" s="18">
        <f>SUM(F165:F173)</f>
        <v>57.206000000000003</v>
      </c>
      <c r="G174" s="19"/>
      <c r="H174" s="37"/>
      <c r="I174" s="37"/>
    </row>
    <row r="175" spans="1:9" ht="15" customHeight="1">
      <c r="A175" s="16" t="s">
        <v>670</v>
      </c>
      <c r="B175" s="16" t="s">
        <v>241</v>
      </c>
      <c r="C175" s="21" t="s">
        <v>242</v>
      </c>
      <c r="D175" s="7">
        <v>7.4359999999999999</v>
      </c>
      <c r="E175" s="7">
        <v>7.9119999999999999</v>
      </c>
      <c r="F175" s="18">
        <f t="shared" ref="F175:F181" si="10">E175-D175</f>
        <v>0.47599999999999998</v>
      </c>
      <c r="G175" s="19" t="s">
        <v>472</v>
      </c>
      <c r="H175" s="38" t="s">
        <v>492</v>
      </c>
      <c r="I175" s="36" t="s">
        <v>865</v>
      </c>
    </row>
    <row r="176" spans="1:9" ht="15" customHeight="1">
      <c r="A176" s="16" t="s">
        <v>671</v>
      </c>
      <c r="B176" s="16" t="s">
        <v>243</v>
      </c>
      <c r="C176" s="21" t="s">
        <v>242</v>
      </c>
      <c r="D176" s="7">
        <v>7.9119999999999999</v>
      </c>
      <c r="E176" s="7">
        <v>12.484999999999999</v>
      </c>
      <c r="F176" s="18">
        <f t="shared" si="10"/>
        <v>4.5729999999999995</v>
      </c>
      <c r="G176" s="19" t="s">
        <v>244</v>
      </c>
      <c r="H176" s="38" t="s">
        <v>494</v>
      </c>
      <c r="I176" s="36" t="s">
        <v>865</v>
      </c>
    </row>
    <row r="177" spans="1:9" ht="15" customHeight="1">
      <c r="A177" s="16" t="s">
        <v>672</v>
      </c>
      <c r="B177" s="24" t="s">
        <v>245</v>
      </c>
      <c r="C177" s="25" t="s">
        <v>242</v>
      </c>
      <c r="D177" s="7">
        <v>12.484999999999999</v>
      </c>
      <c r="E177" s="7">
        <v>21.550999999999998</v>
      </c>
      <c r="F177" s="18">
        <f t="shared" si="10"/>
        <v>9.0659999999999989</v>
      </c>
      <c r="G177" s="27" t="s">
        <v>545</v>
      </c>
      <c r="H177" s="38" t="s">
        <v>494</v>
      </c>
      <c r="I177" s="36" t="s">
        <v>865</v>
      </c>
    </row>
    <row r="178" spans="1:9" ht="15" customHeight="1">
      <c r="A178" s="16" t="s">
        <v>673</v>
      </c>
      <c r="B178" s="16" t="s">
        <v>246</v>
      </c>
      <c r="C178" s="21" t="s">
        <v>242</v>
      </c>
      <c r="D178" s="7">
        <v>21.550999999999998</v>
      </c>
      <c r="E178" s="7">
        <v>27.85</v>
      </c>
      <c r="F178" s="18">
        <f t="shared" si="10"/>
        <v>6.299000000000003</v>
      </c>
      <c r="G178" s="19" t="s">
        <v>546</v>
      </c>
      <c r="H178" s="38" t="s">
        <v>494</v>
      </c>
      <c r="I178" s="36" t="s">
        <v>865</v>
      </c>
    </row>
    <row r="179" spans="1:9" ht="15" customHeight="1">
      <c r="A179" s="16" t="s">
        <v>797</v>
      </c>
      <c r="B179" s="16" t="s">
        <v>247</v>
      </c>
      <c r="C179" s="21" t="s">
        <v>242</v>
      </c>
      <c r="D179" s="7">
        <v>27.85</v>
      </c>
      <c r="E179" s="7">
        <v>29.875</v>
      </c>
      <c r="F179" s="18">
        <f t="shared" si="10"/>
        <v>2.0249999999999986</v>
      </c>
      <c r="G179" s="19" t="s">
        <v>248</v>
      </c>
      <c r="H179" s="38" t="s">
        <v>492</v>
      </c>
      <c r="I179" s="36" t="s">
        <v>865</v>
      </c>
    </row>
    <row r="180" spans="1:9" ht="15" customHeight="1">
      <c r="A180" s="16" t="s">
        <v>798</v>
      </c>
      <c r="B180" s="16" t="s">
        <v>249</v>
      </c>
      <c r="C180" s="21" t="s">
        <v>242</v>
      </c>
      <c r="D180" s="7">
        <v>29.875</v>
      </c>
      <c r="E180" s="7">
        <v>38.064</v>
      </c>
      <c r="F180" s="18">
        <f t="shared" si="10"/>
        <v>8.1890000000000001</v>
      </c>
      <c r="G180" s="19" t="s">
        <v>547</v>
      </c>
      <c r="H180" s="38" t="s">
        <v>492</v>
      </c>
      <c r="I180" s="36" t="s">
        <v>865</v>
      </c>
    </row>
    <row r="181" spans="1:9" ht="15" customHeight="1">
      <c r="A181" s="16" t="s">
        <v>799</v>
      </c>
      <c r="B181" s="16" t="s">
        <v>250</v>
      </c>
      <c r="C181" s="21" t="s">
        <v>242</v>
      </c>
      <c r="D181" s="7">
        <v>38.064</v>
      </c>
      <c r="E181" s="7">
        <v>46.320999999999998</v>
      </c>
      <c r="F181" s="18">
        <f t="shared" si="10"/>
        <v>8.2569999999999979</v>
      </c>
      <c r="G181" s="19" t="s">
        <v>548</v>
      </c>
      <c r="H181" s="38" t="s">
        <v>492</v>
      </c>
      <c r="I181" s="36" t="s">
        <v>865</v>
      </c>
    </row>
    <row r="182" spans="1:9" ht="15" customHeight="1">
      <c r="A182" s="16"/>
      <c r="B182" s="16"/>
      <c r="C182" s="21"/>
      <c r="D182" s="18"/>
      <c r="E182" s="18"/>
      <c r="F182" s="18">
        <f>SUM(F175:F181)</f>
        <v>38.884999999999998</v>
      </c>
      <c r="G182" s="19"/>
      <c r="H182" s="37"/>
      <c r="I182" s="37"/>
    </row>
    <row r="183" spans="1:9" ht="15" customHeight="1">
      <c r="A183" s="16" t="s">
        <v>800</v>
      </c>
      <c r="B183" s="16" t="s">
        <v>251</v>
      </c>
      <c r="C183" s="21" t="s">
        <v>252</v>
      </c>
      <c r="D183" s="7">
        <v>5.8000000000000003E-2</v>
      </c>
      <c r="E183" s="7">
        <v>1.538</v>
      </c>
      <c r="F183" s="18">
        <f>E183-D183</f>
        <v>1.48</v>
      </c>
      <c r="G183" s="19" t="s">
        <v>253</v>
      </c>
      <c r="H183" s="38" t="s">
        <v>492</v>
      </c>
      <c r="I183" s="36" t="s">
        <v>865</v>
      </c>
    </row>
    <row r="184" spans="1:9" ht="15" customHeight="1">
      <c r="A184" s="16" t="s">
        <v>801</v>
      </c>
      <c r="B184" s="16" t="s">
        <v>254</v>
      </c>
      <c r="C184" s="21" t="s">
        <v>252</v>
      </c>
      <c r="D184" s="7">
        <v>1.538</v>
      </c>
      <c r="E184" s="7">
        <v>4.1120000000000001</v>
      </c>
      <c r="F184" s="18">
        <f>E184-D184</f>
        <v>2.5739999999999998</v>
      </c>
      <c r="G184" s="19" t="s">
        <v>255</v>
      </c>
      <c r="H184" s="38" t="s">
        <v>492</v>
      </c>
      <c r="I184" s="36" t="s">
        <v>865</v>
      </c>
    </row>
    <row r="185" spans="1:9" ht="15" customHeight="1">
      <c r="A185" s="16" t="s">
        <v>802</v>
      </c>
      <c r="B185" s="16" t="s">
        <v>256</v>
      </c>
      <c r="C185" s="21" t="s">
        <v>471</v>
      </c>
      <c r="D185" s="7">
        <v>1.085</v>
      </c>
      <c r="E185" s="7">
        <v>4.3280000000000003</v>
      </c>
      <c r="F185" s="18">
        <f>E185-D185</f>
        <v>3.2430000000000003</v>
      </c>
      <c r="G185" s="19" t="s">
        <v>255</v>
      </c>
      <c r="H185" s="38" t="s">
        <v>492</v>
      </c>
      <c r="I185" s="36" t="s">
        <v>865</v>
      </c>
    </row>
    <row r="186" spans="1:9" ht="15" customHeight="1">
      <c r="A186" s="16"/>
      <c r="B186" s="16"/>
      <c r="C186" s="21"/>
      <c r="D186" s="18"/>
      <c r="E186" s="18"/>
      <c r="F186" s="18">
        <f>SUM(F183:F185)</f>
        <v>7.2970000000000006</v>
      </c>
      <c r="G186" s="19"/>
      <c r="H186" s="37"/>
      <c r="I186" s="37"/>
    </row>
    <row r="187" spans="1:9" ht="15" customHeight="1">
      <c r="A187" s="16" t="s">
        <v>803</v>
      </c>
      <c r="B187" s="16" t="s">
        <v>257</v>
      </c>
      <c r="C187" s="21" t="s">
        <v>258</v>
      </c>
      <c r="D187" s="7">
        <v>0</v>
      </c>
      <c r="E187" s="7">
        <v>2.9140000000000001</v>
      </c>
      <c r="F187" s="18">
        <f>E187-D187</f>
        <v>2.9140000000000001</v>
      </c>
      <c r="G187" s="19" t="s">
        <v>259</v>
      </c>
      <c r="H187" s="39" t="s">
        <v>492</v>
      </c>
      <c r="I187" s="36" t="s">
        <v>865</v>
      </c>
    </row>
    <row r="188" spans="1:9" ht="15" customHeight="1">
      <c r="A188" s="16"/>
      <c r="B188" s="16"/>
      <c r="C188" s="21"/>
      <c r="D188" s="18"/>
      <c r="E188" s="18"/>
      <c r="F188" s="18">
        <f>F187</f>
        <v>2.9140000000000001</v>
      </c>
      <c r="G188" s="19"/>
      <c r="H188" s="37"/>
      <c r="I188" s="37"/>
    </row>
    <row r="189" spans="1:9" ht="15" customHeight="1">
      <c r="A189" s="16" t="s">
        <v>804</v>
      </c>
      <c r="B189" s="16" t="s">
        <v>260</v>
      </c>
      <c r="C189" s="21" t="s">
        <v>261</v>
      </c>
      <c r="D189" s="7">
        <v>0</v>
      </c>
      <c r="E189" s="7">
        <v>6.2629999999999999</v>
      </c>
      <c r="F189" s="18">
        <f>E189-D189</f>
        <v>6.2629999999999999</v>
      </c>
      <c r="G189" s="19" t="s">
        <v>262</v>
      </c>
      <c r="H189" s="39" t="s">
        <v>493</v>
      </c>
      <c r="I189" s="36" t="s">
        <v>865</v>
      </c>
    </row>
    <row r="190" spans="1:9" ht="15" customHeight="1">
      <c r="A190" s="16"/>
      <c r="B190" s="16"/>
      <c r="C190" s="21"/>
      <c r="D190" s="18"/>
      <c r="E190" s="18"/>
      <c r="F190" s="18">
        <f>F189</f>
        <v>6.2629999999999999</v>
      </c>
      <c r="G190" s="19"/>
      <c r="H190" s="37"/>
      <c r="I190" s="37"/>
    </row>
    <row r="191" spans="1:9" ht="15" customHeight="1">
      <c r="A191" s="16" t="s">
        <v>805</v>
      </c>
      <c r="B191" s="16" t="s">
        <v>263</v>
      </c>
      <c r="C191" s="21" t="s">
        <v>264</v>
      </c>
      <c r="D191" s="7">
        <v>0</v>
      </c>
      <c r="E191" s="7">
        <v>1.798</v>
      </c>
      <c r="F191" s="18">
        <f>E191-D191</f>
        <v>1.798</v>
      </c>
      <c r="G191" s="19" t="s">
        <v>869</v>
      </c>
      <c r="H191" s="39" t="s">
        <v>492</v>
      </c>
      <c r="I191" s="36" t="s">
        <v>865</v>
      </c>
    </row>
    <row r="192" spans="1:9" ht="15" customHeight="1">
      <c r="A192" s="16" t="s">
        <v>806</v>
      </c>
      <c r="B192" s="16" t="s">
        <v>265</v>
      </c>
      <c r="C192" s="21" t="s">
        <v>264</v>
      </c>
      <c r="D192" s="7">
        <v>1.798</v>
      </c>
      <c r="E192" s="7">
        <v>6.3719999999999999</v>
      </c>
      <c r="F192" s="18">
        <f>E192-D192</f>
        <v>4.5739999999999998</v>
      </c>
      <c r="G192" s="19" t="s">
        <v>549</v>
      </c>
      <c r="H192" s="39" t="s">
        <v>492</v>
      </c>
      <c r="I192" s="36" t="s">
        <v>865</v>
      </c>
    </row>
    <row r="193" spans="1:9" ht="15" customHeight="1">
      <c r="A193" s="16" t="s">
        <v>807</v>
      </c>
      <c r="B193" s="16" t="s">
        <v>266</v>
      </c>
      <c r="C193" s="21" t="s">
        <v>264</v>
      </c>
      <c r="D193" s="7">
        <v>6.3719999999999999</v>
      </c>
      <c r="E193" s="7">
        <v>10.471</v>
      </c>
      <c r="F193" s="18">
        <f>E193-D193</f>
        <v>4.0990000000000002</v>
      </c>
      <c r="G193" s="19" t="s">
        <v>267</v>
      </c>
      <c r="H193" s="39" t="s">
        <v>492</v>
      </c>
      <c r="I193" s="36" t="s">
        <v>865</v>
      </c>
    </row>
    <row r="194" spans="1:9" ht="15" customHeight="1">
      <c r="A194" s="16" t="s">
        <v>808</v>
      </c>
      <c r="B194" s="16" t="s">
        <v>268</v>
      </c>
      <c r="C194" s="21" t="s">
        <v>264</v>
      </c>
      <c r="D194" s="7">
        <v>10.471</v>
      </c>
      <c r="E194" s="7">
        <v>14.997</v>
      </c>
      <c r="F194" s="18">
        <f>E194-D194</f>
        <v>4.5259999999999998</v>
      </c>
      <c r="G194" s="19" t="s">
        <v>550</v>
      </c>
      <c r="H194" s="39" t="s">
        <v>492</v>
      </c>
      <c r="I194" s="36" t="s">
        <v>865</v>
      </c>
    </row>
    <row r="195" spans="1:9" ht="15" customHeight="1">
      <c r="A195" s="16"/>
      <c r="B195" s="16"/>
      <c r="C195" s="21"/>
      <c r="D195" s="18"/>
      <c r="E195" s="18"/>
      <c r="F195" s="18">
        <f>SUM(F191:F194)</f>
        <v>14.997</v>
      </c>
      <c r="G195" s="19"/>
      <c r="H195" s="37"/>
      <c r="I195" s="37"/>
    </row>
    <row r="196" spans="1:9" ht="15" customHeight="1">
      <c r="A196" s="16" t="s">
        <v>809</v>
      </c>
      <c r="B196" s="16" t="s">
        <v>269</v>
      </c>
      <c r="C196" s="21" t="s">
        <v>270</v>
      </c>
      <c r="D196" s="7">
        <v>0</v>
      </c>
      <c r="E196" s="7">
        <v>6.3250000000000002</v>
      </c>
      <c r="F196" s="18">
        <f>E196-D196</f>
        <v>6.3250000000000002</v>
      </c>
      <c r="G196" s="19" t="s">
        <v>551</v>
      </c>
      <c r="H196" s="39" t="s">
        <v>495</v>
      </c>
      <c r="I196" s="36" t="s">
        <v>865</v>
      </c>
    </row>
    <row r="197" spans="1:9" ht="15" customHeight="1">
      <c r="A197" s="16"/>
      <c r="B197" s="16"/>
      <c r="C197" s="21"/>
      <c r="D197" s="18"/>
      <c r="E197" s="18"/>
      <c r="F197" s="18">
        <f>F196</f>
        <v>6.3250000000000002</v>
      </c>
      <c r="G197" s="19"/>
      <c r="H197" s="37"/>
      <c r="I197" s="37"/>
    </row>
    <row r="198" spans="1:9" ht="15" customHeight="1">
      <c r="A198" s="16" t="s">
        <v>810</v>
      </c>
      <c r="B198" s="16" t="s">
        <v>271</v>
      </c>
      <c r="C198" s="21" t="s">
        <v>272</v>
      </c>
      <c r="D198" s="7">
        <v>0</v>
      </c>
      <c r="E198" s="7">
        <v>3.8580000000000001</v>
      </c>
      <c r="F198" s="18">
        <f>E198-D198</f>
        <v>3.8580000000000001</v>
      </c>
      <c r="G198" s="19" t="s">
        <v>552</v>
      </c>
      <c r="H198" s="39" t="s">
        <v>492</v>
      </c>
      <c r="I198" s="36" t="s">
        <v>865</v>
      </c>
    </row>
    <row r="199" spans="1:9" ht="15" customHeight="1">
      <c r="A199" s="16" t="s">
        <v>811</v>
      </c>
      <c r="B199" s="16" t="s">
        <v>273</v>
      </c>
      <c r="C199" s="21" t="s">
        <v>272</v>
      </c>
      <c r="D199" s="7">
        <v>3.8580000000000001</v>
      </c>
      <c r="E199" s="7">
        <v>8.875</v>
      </c>
      <c r="F199" s="18">
        <f>E199-D199</f>
        <v>5.0169999999999995</v>
      </c>
      <c r="G199" s="19" t="s">
        <v>274</v>
      </c>
      <c r="H199" s="39" t="s">
        <v>492</v>
      </c>
      <c r="I199" s="36" t="s">
        <v>865</v>
      </c>
    </row>
    <row r="200" spans="1:9" ht="15" customHeight="1">
      <c r="A200" s="16"/>
      <c r="B200" s="16"/>
      <c r="C200" s="21"/>
      <c r="D200" s="18"/>
      <c r="E200" s="18"/>
      <c r="F200" s="18">
        <f>SUM(F198:F199)</f>
        <v>8.875</v>
      </c>
      <c r="G200" s="19"/>
      <c r="H200" s="37"/>
      <c r="I200" s="37"/>
    </row>
    <row r="201" spans="1:9" ht="15" customHeight="1">
      <c r="A201" s="16" t="s">
        <v>812</v>
      </c>
      <c r="B201" s="16" t="s">
        <v>275</v>
      </c>
      <c r="C201" s="21" t="s">
        <v>276</v>
      </c>
      <c r="D201" s="7">
        <v>0</v>
      </c>
      <c r="E201" s="7">
        <v>6.4660000000000002</v>
      </c>
      <c r="F201" s="18">
        <f>E201-D201</f>
        <v>6.4660000000000002</v>
      </c>
      <c r="G201" s="19" t="s">
        <v>553</v>
      </c>
      <c r="H201" s="36" t="s">
        <v>493</v>
      </c>
      <c r="I201" s="36" t="s">
        <v>865</v>
      </c>
    </row>
    <row r="202" spans="1:9" ht="15" customHeight="1">
      <c r="A202" s="16" t="s">
        <v>813</v>
      </c>
      <c r="B202" s="16" t="s">
        <v>277</v>
      </c>
      <c r="C202" s="21" t="s">
        <v>276</v>
      </c>
      <c r="D202" s="7">
        <v>6.4660000000000002</v>
      </c>
      <c r="E202" s="7">
        <v>9.766</v>
      </c>
      <c r="F202" s="18">
        <f>E202-D202</f>
        <v>3.3</v>
      </c>
      <c r="G202" s="19" t="s">
        <v>278</v>
      </c>
      <c r="H202" s="36" t="s">
        <v>493</v>
      </c>
      <c r="I202" s="36" t="s">
        <v>865</v>
      </c>
    </row>
    <row r="203" spans="1:9" ht="15" customHeight="1">
      <c r="A203" s="16"/>
      <c r="B203" s="16"/>
      <c r="C203" s="21"/>
      <c r="D203" s="18"/>
      <c r="E203" s="18"/>
      <c r="F203" s="18">
        <f>SUM(F201:F202)</f>
        <v>9.766</v>
      </c>
      <c r="G203" s="19"/>
      <c r="H203" s="37"/>
      <c r="I203" s="37"/>
    </row>
    <row r="204" spans="1:9" ht="15" customHeight="1">
      <c r="A204" s="16" t="s">
        <v>814</v>
      </c>
      <c r="B204" s="16" t="s">
        <v>279</v>
      </c>
      <c r="C204" s="21" t="s">
        <v>280</v>
      </c>
      <c r="D204" s="7">
        <v>0</v>
      </c>
      <c r="E204" s="7">
        <v>0.63100000000000001</v>
      </c>
      <c r="F204" s="18">
        <f t="shared" ref="F204:F210" si="11">E204-D204</f>
        <v>0.63100000000000001</v>
      </c>
      <c r="G204" s="19" t="s">
        <v>870</v>
      </c>
      <c r="H204" s="39" t="s">
        <v>492</v>
      </c>
      <c r="I204" s="36" t="s">
        <v>865</v>
      </c>
    </row>
    <row r="205" spans="1:9" ht="15" customHeight="1">
      <c r="A205" s="16" t="s">
        <v>815</v>
      </c>
      <c r="B205" s="16" t="s">
        <v>281</v>
      </c>
      <c r="C205" s="21" t="s">
        <v>280</v>
      </c>
      <c r="D205" s="7">
        <v>0.63100000000000001</v>
      </c>
      <c r="E205" s="7">
        <v>3.7309999999999999</v>
      </c>
      <c r="F205" s="18">
        <f t="shared" si="11"/>
        <v>3.0999999999999996</v>
      </c>
      <c r="G205" s="19" t="s">
        <v>871</v>
      </c>
      <c r="H205" s="39" t="s">
        <v>492</v>
      </c>
      <c r="I205" s="36" t="s">
        <v>865</v>
      </c>
    </row>
    <row r="206" spans="1:9" ht="15" customHeight="1">
      <c r="A206" s="16" t="s">
        <v>816</v>
      </c>
      <c r="B206" s="16" t="s">
        <v>282</v>
      </c>
      <c r="C206" s="21" t="s">
        <v>280</v>
      </c>
      <c r="D206" s="7">
        <v>3.7309999999999999</v>
      </c>
      <c r="E206" s="7">
        <v>7.9420000000000002</v>
      </c>
      <c r="F206" s="18">
        <f t="shared" si="11"/>
        <v>4.2110000000000003</v>
      </c>
      <c r="G206" s="19" t="s">
        <v>554</v>
      </c>
      <c r="H206" s="39" t="s">
        <v>492</v>
      </c>
      <c r="I206" s="36" t="s">
        <v>865</v>
      </c>
    </row>
    <row r="207" spans="1:9" ht="15" customHeight="1">
      <c r="A207" s="16" t="s">
        <v>817</v>
      </c>
      <c r="B207" s="16" t="s">
        <v>283</v>
      </c>
      <c r="C207" s="21" t="s">
        <v>280</v>
      </c>
      <c r="D207" s="7">
        <v>7.9420000000000002</v>
      </c>
      <c r="E207" s="7">
        <v>20.454000000000001</v>
      </c>
      <c r="F207" s="18">
        <f t="shared" si="11"/>
        <v>12.512</v>
      </c>
      <c r="G207" s="19" t="s">
        <v>284</v>
      </c>
      <c r="H207" s="39" t="s">
        <v>492</v>
      </c>
      <c r="I207" s="36" t="s">
        <v>865</v>
      </c>
    </row>
    <row r="208" spans="1:9" ht="15" customHeight="1">
      <c r="A208" s="16" t="s">
        <v>818</v>
      </c>
      <c r="B208" s="16" t="s">
        <v>285</v>
      </c>
      <c r="C208" s="21" t="s">
        <v>280</v>
      </c>
      <c r="D208" s="7">
        <v>20.454000000000001</v>
      </c>
      <c r="E208" s="7">
        <v>21.048999999999999</v>
      </c>
      <c r="F208" s="18">
        <f t="shared" si="11"/>
        <v>0.59499999999999886</v>
      </c>
      <c r="G208" s="19" t="s">
        <v>872</v>
      </c>
      <c r="H208" s="39" t="s">
        <v>492</v>
      </c>
      <c r="I208" s="36" t="s">
        <v>865</v>
      </c>
    </row>
    <row r="209" spans="1:9" ht="15" customHeight="1">
      <c r="A209" s="16" t="s">
        <v>819</v>
      </c>
      <c r="B209" s="16" t="s">
        <v>286</v>
      </c>
      <c r="C209" s="21" t="s">
        <v>280</v>
      </c>
      <c r="D209" s="7">
        <v>21.048999999999999</v>
      </c>
      <c r="E209" s="7">
        <v>23.53</v>
      </c>
      <c r="F209" s="18">
        <f t="shared" si="11"/>
        <v>2.4810000000000016</v>
      </c>
      <c r="G209" s="19" t="s">
        <v>287</v>
      </c>
      <c r="H209" s="39" t="s">
        <v>492</v>
      </c>
      <c r="I209" s="36" t="s">
        <v>865</v>
      </c>
    </row>
    <row r="210" spans="1:9" ht="15" customHeight="1">
      <c r="A210" s="16" t="s">
        <v>674</v>
      </c>
      <c r="B210" s="16" t="s">
        <v>288</v>
      </c>
      <c r="C210" s="21" t="s">
        <v>280</v>
      </c>
      <c r="D210" s="7">
        <v>23.53</v>
      </c>
      <c r="E210" s="7">
        <v>32.354999999999997</v>
      </c>
      <c r="F210" s="18">
        <f t="shared" si="11"/>
        <v>8.8249999999999957</v>
      </c>
      <c r="G210" s="19" t="s">
        <v>289</v>
      </c>
      <c r="H210" s="39" t="s">
        <v>492</v>
      </c>
      <c r="I210" s="36" t="s">
        <v>865</v>
      </c>
    </row>
    <row r="211" spans="1:9" ht="15" customHeight="1">
      <c r="A211" s="16"/>
      <c r="B211" s="16"/>
      <c r="C211" s="21"/>
      <c r="D211" s="18"/>
      <c r="E211" s="18"/>
      <c r="F211" s="18">
        <f>SUM(F204:F210)</f>
        <v>32.354999999999997</v>
      </c>
      <c r="G211" s="19"/>
      <c r="H211" s="37"/>
      <c r="I211" s="37"/>
    </row>
    <row r="212" spans="1:9" ht="15" customHeight="1">
      <c r="A212" s="16" t="s">
        <v>675</v>
      </c>
      <c r="B212" s="16" t="s">
        <v>290</v>
      </c>
      <c r="C212" s="21" t="s">
        <v>291</v>
      </c>
      <c r="D212" s="7">
        <v>0</v>
      </c>
      <c r="E212" s="7">
        <v>2.5819999999999999</v>
      </c>
      <c r="F212" s="18">
        <f>E212-D212</f>
        <v>2.5819999999999999</v>
      </c>
      <c r="G212" s="19" t="s">
        <v>292</v>
      </c>
      <c r="H212" s="39" t="s">
        <v>494</v>
      </c>
      <c r="I212" s="36" t="s">
        <v>865</v>
      </c>
    </row>
    <row r="213" spans="1:9" ht="15" customHeight="1">
      <c r="A213" s="16"/>
      <c r="B213" s="16"/>
      <c r="C213" s="21"/>
      <c r="D213" s="18"/>
      <c r="E213" s="18"/>
      <c r="F213" s="18">
        <f>F212</f>
        <v>2.5819999999999999</v>
      </c>
      <c r="G213" s="19"/>
      <c r="H213" s="37"/>
      <c r="I213" s="37"/>
    </row>
    <row r="214" spans="1:9" ht="15" customHeight="1">
      <c r="A214" s="16" t="s">
        <v>676</v>
      </c>
      <c r="B214" s="16" t="s">
        <v>293</v>
      </c>
      <c r="C214" s="21" t="s">
        <v>294</v>
      </c>
      <c r="D214" s="7">
        <v>0</v>
      </c>
      <c r="E214" s="7">
        <v>7.7919999999999998</v>
      </c>
      <c r="F214" s="18">
        <f t="shared" ref="F214:F222" si="12">E214-D214</f>
        <v>7.7919999999999998</v>
      </c>
      <c r="G214" s="19" t="s">
        <v>295</v>
      </c>
      <c r="H214" s="39" t="s">
        <v>494</v>
      </c>
      <c r="I214" s="36" t="s">
        <v>865</v>
      </c>
    </row>
    <row r="215" spans="1:9" ht="15" customHeight="1">
      <c r="A215" s="16" t="s">
        <v>677</v>
      </c>
      <c r="B215" s="16" t="s">
        <v>296</v>
      </c>
      <c r="C215" s="21" t="s">
        <v>294</v>
      </c>
      <c r="D215" s="7">
        <v>7.7919999999999998</v>
      </c>
      <c r="E215" s="7">
        <v>10.77</v>
      </c>
      <c r="F215" s="18">
        <f t="shared" si="12"/>
        <v>2.9779999999999998</v>
      </c>
      <c r="G215" s="19" t="s">
        <v>874</v>
      </c>
      <c r="H215" s="39" t="s">
        <v>494</v>
      </c>
      <c r="I215" s="36" t="s">
        <v>865</v>
      </c>
    </row>
    <row r="216" spans="1:9" ht="15" customHeight="1">
      <c r="A216" s="16" t="s">
        <v>678</v>
      </c>
      <c r="B216" s="16" t="s">
        <v>297</v>
      </c>
      <c r="C216" s="21" t="s">
        <v>294</v>
      </c>
      <c r="D216" s="7">
        <v>10.77</v>
      </c>
      <c r="E216" s="7">
        <v>12.648</v>
      </c>
      <c r="F216" s="18">
        <f t="shared" si="12"/>
        <v>1.8780000000000001</v>
      </c>
      <c r="G216" s="19" t="s">
        <v>873</v>
      </c>
      <c r="H216" s="39" t="s">
        <v>494</v>
      </c>
      <c r="I216" s="36" t="s">
        <v>865</v>
      </c>
    </row>
    <row r="217" spans="1:9" ht="15" customHeight="1">
      <c r="A217" s="16" t="s">
        <v>679</v>
      </c>
      <c r="B217" s="16" t="s">
        <v>298</v>
      </c>
      <c r="C217" s="21" t="s">
        <v>294</v>
      </c>
      <c r="D217" s="7">
        <v>12.648</v>
      </c>
      <c r="E217" s="7">
        <v>16.085999999999999</v>
      </c>
      <c r="F217" s="18">
        <f t="shared" si="12"/>
        <v>3.4379999999999988</v>
      </c>
      <c r="G217" s="19" t="s">
        <v>875</v>
      </c>
      <c r="H217" s="39" t="s">
        <v>494</v>
      </c>
      <c r="I217" s="36" t="s">
        <v>865</v>
      </c>
    </row>
    <row r="218" spans="1:9" ht="15" customHeight="1">
      <c r="A218" s="16" t="s">
        <v>680</v>
      </c>
      <c r="B218" s="16" t="s">
        <v>299</v>
      </c>
      <c r="C218" s="21" t="s">
        <v>294</v>
      </c>
      <c r="D218" s="7">
        <v>16.085999999999999</v>
      </c>
      <c r="E218" s="7">
        <v>17.158000000000001</v>
      </c>
      <c r="F218" s="18">
        <f t="shared" si="12"/>
        <v>1.0720000000000027</v>
      </c>
      <c r="G218" s="19" t="s">
        <v>593</v>
      </c>
      <c r="H218" s="39" t="s">
        <v>492</v>
      </c>
      <c r="I218" s="36" t="s">
        <v>865</v>
      </c>
    </row>
    <row r="219" spans="1:9" ht="15" customHeight="1">
      <c r="A219" s="16" t="s">
        <v>681</v>
      </c>
      <c r="B219" s="16" t="s">
        <v>300</v>
      </c>
      <c r="C219" s="21" t="s">
        <v>294</v>
      </c>
      <c r="D219" s="7">
        <v>17.158000000000001</v>
      </c>
      <c r="E219" s="7">
        <v>20.901</v>
      </c>
      <c r="F219" s="18">
        <f t="shared" si="12"/>
        <v>3.7429999999999986</v>
      </c>
      <c r="G219" s="19" t="s">
        <v>876</v>
      </c>
      <c r="H219" s="39" t="s">
        <v>492</v>
      </c>
      <c r="I219" s="36" t="s">
        <v>865</v>
      </c>
    </row>
    <row r="220" spans="1:9" ht="15" customHeight="1">
      <c r="A220" s="16" t="s">
        <v>682</v>
      </c>
      <c r="B220" s="16" t="s">
        <v>301</v>
      </c>
      <c r="C220" s="21" t="s">
        <v>294</v>
      </c>
      <c r="D220" s="7">
        <v>20.901</v>
      </c>
      <c r="E220" s="7">
        <v>23.614999999999998</v>
      </c>
      <c r="F220" s="18">
        <f t="shared" si="12"/>
        <v>2.7139999999999986</v>
      </c>
      <c r="G220" s="19" t="s">
        <v>302</v>
      </c>
      <c r="H220" s="39" t="s">
        <v>494</v>
      </c>
      <c r="I220" s="36" t="s">
        <v>865</v>
      </c>
    </row>
    <row r="221" spans="1:9" ht="15" customHeight="1">
      <c r="A221" s="16" t="s">
        <v>683</v>
      </c>
      <c r="B221" s="16" t="s">
        <v>303</v>
      </c>
      <c r="C221" s="21" t="s">
        <v>294</v>
      </c>
      <c r="D221" s="7">
        <v>23.614999999999998</v>
      </c>
      <c r="E221" s="7">
        <v>23.972000000000001</v>
      </c>
      <c r="F221" s="18">
        <f t="shared" si="12"/>
        <v>0.35700000000000287</v>
      </c>
      <c r="G221" s="19" t="s">
        <v>304</v>
      </c>
      <c r="H221" s="39" t="s">
        <v>494</v>
      </c>
      <c r="I221" s="36" t="s">
        <v>865</v>
      </c>
    </row>
    <row r="222" spans="1:9" ht="15" customHeight="1">
      <c r="A222" s="16" t="s">
        <v>684</v>
      </c>
      <c r="B222" s="16" t="s">
        <v>305</v>
      </c>
      <c r="C222" s="21" t="s">
        <v>294</v>
      </c>
      <c r="D222" s="7">
        <v>23.972000000000001</v>
      </c>
      <c r="E222" s="7">
        <v>25.204000000000001</v>
      </c>
      <c r="F222" s="18">
        <f t="shared" si="12"/>
        <v>1.2319999999999993</v>
      </c>
      <c r="G222" s="19" t="s">
        <v>306</v>
      </c>
      <c r="H222" s="39" t="s">
        <v>494</v>
      </c>
      <c r="I222" s="36" t="s">
        <v>865</v>
      </c>
    </row>
    <row r="223" spans="1:9" ht="15" customHeight="1">
      <c r="A223" s="16"/>
      <c r="B223" s="16"/>
      <c r="C223" s="21"/>
      <c r="D223" s="18"/>
      <c r="E223" s="18"/>
      <c r="F223" s="18">
        <f>SUM(F214:F222)</f>
        <v>25.204000000000001</v>
      </c>
      <c r="G223" s="19"/>
      <c r="H223" s="37"/>
      <c r="I223" s="37"/>
    </row>
    <row r="224" spans="1:9" ht="15" customHeight="1">
      <c r="A224" s="16" t="s">
        <v>685</v>
      </c>
      <c r="B224" s="16" t="s">
        <v>307</v>
      </c>
      <c r="C224" s="21" t="s">
        <v>308</v>
      </c>
      <c r="D224" s="7">
        <v>0</v>
      </c>
      <c r="E224" s="7">
        <v>4.4610000000000003</v>
      </c>
      <c r="F224" s="18">
        <f>E224-D224</f>
        <v>4.4610000000000003</v>
      </c>
      <c r="G224" s="19" t="s">
        <v>309</v>
      </c>
      <c r="H224" s="39" t="s">
        <v>494</v>
      </c>
      <c r="I224" s="36" t="s">
        <v>865</v>
      </c>
    </row>
    <row r="225" spans="1:9" ht="15" customHeight="1">
      <c r="A225" s="16" t="s">
        <v>686</v>
      </c>
      <c r="B225" s="16" t="s">
        <v>310</v>
      </c>
      <c r="C225" s="21" t="s">
        <v>308</v>
      </c>
      <c r="D225" s="7">
        <v>4.4610000000000003</v>
      </c>
      <c r="E225" s="7">
        <v>5.8609999999999998</v>
      </c>
      <c r="F225" s="18">
        <f>E225-D225</f>
        <v>1.3999999999999995</v>
      </c>
      <c r="G225" s="19" t="s">
        <v>877</v>
      </c>
      <c r="H225" s="39" t="s">
        <v>494</v>
      </c>
      <c r="I225" s="36" t="s">
        <v>865</v>
      </c>
    </row>
    <row r="226" spans="1:9" ht="15" customHeight="1">
      <c r="A226" s="16"/>
      <c r="B226" s="16"/>
      <c r="C226" s="21"/>
      <c r="D226" s="18"/>
      <c r="E226" s="18"/>
      <c r="F226" s="18">
        <f>SUM(F224:F225)</f>
        <v>5.8609999999999998</v>
      </c>
      <c r="G226" s="19"/>
      <c r="H226" s="37"/>
      <c r="I226" s="37"/>
    </row>
    <row r="227" spans="1:9" ht="15" customHeight="1">
      <c r="A227" s="28" t="s">
        <v>687</v>
      </c>
      <c r="B227" s="28" t="s">
        <v>311</v>
      </c>
      <c r="C227" s="21" t="s">
        <v>312</v>
      </c>
      <c r="D227" s="7">
        <v>0</v>
      </c>
      <c r="E227" s="7">
        <v>6.6429999999999998</v>
      </c>
      <c r="F227" s="29">
        <f>E227-D227</f>
        <v>6.6429999999999998</v>
      </c>
      <c r="G227" s="30" t="s">
        <v>555</v>
      </c>
      <c r="H227" s="40" t="s">
        <v>495</v>
      </c>
      <c r="I227" s="36" t="s">
        <v>865</v>
      </c>
    </row>
    <row r="228" spans="1:9" s="49" customFormat="1" ht="15" customHeight="1">
      <c r="A228" s="28" t="s">
        <v>688</v>
      </c>
      <c r="B228" s="28" t="s">
        <v>313</v>
      </c>
      <c r="C228" s="21" t="s">
        <v>312</v>
      </c>
      <c r="D228" s="7">
        <v>6.6429999999999998</v>
      </c>
      <c r="E228" s="7">
        <v>12.055999999999999</v>
      </c>
      <c r="F228" s="29">
        <f>E228-D228</f>
        <v>5.4129999999999994</v>
      </c>
      <c r="G228" s="30" t="s">
        <v>314</v>
      </c>
      <c r="H228" s="40" t="s">
        <v>495</v>
      </c>
      <c r="I228" s="36" t="s">
        <v>865</v>
      </c>
    </row>
    <row r="229" spans="1:9" ht="15" customHeight="1">
      <c r="A229" s="16"/>
      <c r="B229" s="16"/>
      <c r="C229" s="21"/>
      <c r="D229" s="18"/>
      <c r="E229" s="18"/>
      <c r="F229" s="18">
        <f>SUM(F227:F228)</f>
        <v>12.055999999999999</v>
      </c>
      <c r="G229" s="19"/>
      <c r="H229" s="37"/>
      <c r="I229" s="37"/>
    </row>
    <row r="230" spans="1:9" ht="15" customHeight="1">
      <c r="A230" s="16" t="s">
        <v>689</v>
      </c>
      <c r="B230" s="16" t="s">
        <v>315</v>
      </c>
      <c r="C230" s="21" t="s">
        <v>316</v>
      </c>
      <c r="D230" s="7">
        <v>0</v>
      </c>
      <c r="E230" s="7">
        <v>2.411</v>
      </c>
      <c r="F230" s="18">
        <f>E230-D230</f>
        <v>2.411</v>
      </c>
      <c r="G230" s="19" t="s">
        <v>878</v>
      </c>
      <c r="H230" s="38" t="s">
        <v>494</v>
      </c>
      <c r="I230" s="36" t="s">
        <v>865</v>
      </c>
    </row>
    <row r="231" spans="1:9" ht="15" customHeight="1">
      <c r="A231" s="16" t="s">
        <v>690</v>
      </c>
      <c r="B231" s="16" t="s">
        <v>317</v>
      </c>
      <c r="C231" s="21" t="s">
        <v>316</v>
      </c>
      <c r="D231" s="7">
        <v>2.411</v>
      </c>
      <c r="E231" s="7">
        <v>7.2779999999999996</v>
      </c>
      <c r="F231" s="18">
        <f>E231-D231</f>
        <v>4.8669999999999991</v>
      </c>
      <c r="G231" s="19" t="s">
        <v>556</v>
      </c>
      <c r="H231" s="38" t="s">
        <v>494</v>
      </c>
      <c r="I231" s="36" t="s">
        <v>865</v>
      </c>
    </row>
    <row r="232" spans="1:9" ht="15" customHeight="1">
      <c r="A232" s="16" t="s">
        <v>691</v>
      </c>
      <c r="B232" s="16" t="s">
        <v>318</v>
      </c>
      <c r="C232" s="21" t="s">
        <v>316</v>
      </c>
      <c r="D232" s="7">
        <v>7.2779999999999996</v>
      </c>
      <c r="E232" s="7">
        <v>11.541</v>
      </c>
      <c r="F232" s="18">
        <f>E232-D232</f>
        <v>4.2630000000000008</v>
      </c>
      <c r="G232" s="19" t="s">
        <v>473</v>
      </c>
      <c r="H232" s="38" t="s">
        <v>492</v>
      </c>
      <c r="I232" s="36" t="s">
        <v>865</v>
      </c>
    </row>
    <row r="233" spans="1:9" ht="15" customHeight="1">
      <c r="A233" s="16" t="s">
        <v>820</v>
      </c>
      <c r="B233" s="16" t="s">
        <v>319</v>
      </c>
      <c r="C233" s="21" t="s">
        <v>316</v>
      </c>
      <c r="D233" s="7">
        <v>11.541</v>
      </c>
      <c r="E233" s="7">
        <v>18.236999999999998</v>
      </c>
      <c r="F233" s="18">
        <f>E233-D233</f>
        <v>6.695999999999998</v>
      </c>
      <c r="G233" s="19" t="s">
        <v>320</v>
      </c>
      <c r="H233" s="38" t="s">
        <v>492</v>
      </c>
      <c r="I233" s="36" t="s">
        <v>865</v>
      </c>
    </row>
    <row r="234" spans="1:9" ht="15" customHeight="1">
      <c r="A234" s="16"/>
      <c r="B234" s="16"/>
      <c r="C234" s="21"/>
      <c r="D234" s="18"/>
      <c r="E234" s="18"/>
      <c r="F234" s="18">
        <f>SUM(F230:F233)</f>
        <v>18.236999999999998</v>
      </c>
      <c r="G234" s="19"/>
      <c r="H234" s="37"/>
      <c r="I234" s="37"/>
    </row>
    <row r="235" spans="1:9" ht="15" customHeight="1">
      <c r="A235" s="16" t="s">
        <v>692</v>
      </c>
      <c r="B235" s="16" t="s">
        <v>321</v>
      </c>
      <c r="C235" s="21" t="s">
        <v>322</v>
      </c>
      <c r="D235" s="7">
        <v>14.375</v>
      </c>
      <c r="E235" s="7">
        <v>15.948</v>
      </c>
      <c r="F235" s="18">
        <f t="shared" ref="F235:F241" si="13">E235-D235</f>
        <v>1.5730000000000004</v>
      </c>
      <c r="G235" s="19" t="s">
        <v>557</v>
      </c>
      <c r="H235" s="38" t="s">
        <v>492</v>
      </c>
      <c r="I235" s="36" t="s">
        <v>865</v>
      </c>
    </row>
    <row r="236" spans="1:9" ht="15" customHeight="1">
      <c r="A236" s="16" t="s">
        <v>693</v>
      </c>
      <c r="B236" s="16" t="s">
        <v>323</v>
      </c>
      <c r="C236" s="21" t="s">
        <v>322</v>
      </c>
      <c r="D236" s="7">
        <v>15.948</v>
      </c>
      <c r="E236" s="7">
        <v>20.329999999999998</v>
      </c>
      <c r="F236" s="18">
        <f t="shared" si="13"/>
        <v>4.3819999999999979</v>
      </c>
      <c r="G236" s="19" t="s">
        <v>879</v>
      </c>
      <c r="H236" s="38" t="s">
        <v>492</v>
      </c>
      <c r="I236" s="36" t="s">
        <v>865</v>
      </c>
    </row>
    <row r="237" spans="1:9" ht="15" customHeight="1">
      <c r="A237" s="16" t="s">
        <v>821</v>
      </c>
      <c r="B237" s="16" t="s">
        <v>324</v>
      </c>
      <c r="C237" s="21" t="s">
        <v>322</v>
      </c>
      <c r="D237" s="7">
        <v>20.329999999999998</v>
      </c>
      <c r="E237" s="7">
        <v>23.760999999999999</v>
      </c>
      <c r="F237" s="18">
        <f t="shared" si="13"/>
        <v>3.4310000000000009</v>
      </c>
      <c r="G237" s="19" t="s">
        <v>558</v>
      </c>
      <c r="H237" s="38" t="s">
        <v>492</v>
      </c>
      <c r="I237" s="36" t="s">
        <v>865</v>
      </c>
    </row>
    <row r="238" spans="1:9" ht="15" customHeight="1">
      <c r="A238" s="16" t="s">
        <v>822</v>
      </c>
      <c r="B238" s="16" t="s">
        <v>325</v>
      </c>
      <c r="C238" s="21" t="s">
        <v>322</v>
      </c>
      <c r="D238" s="7">
        <v>23.760999999999999</v>
      </c>
      <c r="E238" s="7">
        <v>25.942</v>
      </c>
      <c r="F238" s="18">
        <f t="shared" si="13"/>
        <v>2.1810000000000009</v>
      </c>
      <c r="G238" s="19" t="s">
        <v>326</v>
      </c>
      <c r="H238" s="38" t="s">
        <v>492</v>
      </c>
      <c r="I238" s="36" t="s">
        <v>865</v>
      </c>
    </row>
    <row r="239" spans="1:9" ht="15" customHeight="1">
      <c r="A239" s="16" t="s">
        <v>823</v>
      </c>
      <c r="B239" s="16" t="s">
        <v>327</v>
      </c>
      <c r="C239" s="21" t="s">
        <v>322</v>
      </c>
      <c r="D239" s="7">
        <v>25.942</v>
      </c>
      <c r="E239" s="7">
        <v>33.155999999999999</v>
      </c>
      <c r="F239" s="18">
        <f t="shared" si="13"/>
        <v>7.2139999999999986</v>
      </c>
      <c r="G239" s="19" t="s">
        <v>880</v>
      </c>
      <c r="H239" s="38" t="s">
        <v>492</v>
      </c>
      <c r="I239" s="36" t="s">
        <v>865</v>
      </c>
    </row>
    <row r="240" spans="1:9" ht="15" customHeight="1">
      <c r="A240" s="16" t="s">
        <v>824</v>
      </c>
      <c r="B240" s="16" t="s">
        <v>328</v>
      </c>
      <c r="C240" s="21" t="s">
        <v>322</v>
      </c>
      <c r="D240" s="7">
        <v>33.155999999999999</v>
      </c>
      <c r="E240" s="7">
        <v>33.862000000000002</v>
      </c>
      <c r="F240" s="18">
        <f t="shared" si="13"/>
        <v>0.70600000000000307</v>
      </c>
      <c r="G240" s="19" t="s">
        <v>881</v>
      </c>
      <c r="H240" s="38" t="s">
        <v>492</v>
      </c>
      <c r="I240" s="36" t="s">
        <v>865</v>
      </c>
    </row>
    <row r="241" spans="1:9" ht="15" customHeight="1">
      <c r="A241" s="16" t="s">
        <v>825</v>
      </c>
      <c r="B241" s="16" t="s">
        <v>329</v>
      </c>
      <c r="C241" s="21" t="s">
        <v>322</v>
      </c>
      <c r="D241" s="7">
        <v>33.862000000000002</v>
      </c>
      <c r="E241" s="7">
        <v>38.328000000000003</v>
      </c>
      <c r="F241" s="18">
        <f t="shared" si="13"/>
        <v>4.4660000000000011</v>
      </c>
      <c r="G241" s="19" t="s">
        <v>330</v>
      </c>
      <c r="H241" s="38" t="s">
        <v>492</v>
      </c>
      <c r="I241" s="36" t="s">
        <v>865</v>
      </c>
    </row>
    <row r="242" spans="1:9" ht="15" customHeight="1">
      <c r="A242" s="16"/>
      <c r="B242" s="16"/>
      <c r="C242" s="21"/>
      <c r="D242" s="18"/>
      <c r="E242" s="18"/>
      <c r="F242" s="18">
        <f>SUM(F235:F241)</f>
        <v>23.953000000000003</v>
      </c>
      <c r="G242" s="19"/>
      <c r="H242" s="37"/>
      <c r="I242" s="37"/>
    </row>
    <row r="243" spans="1:9" ht="15" customHeight="1">
      <c r="A243" s="16" t="s">
        <v>826</v>
      </c>
      <c r="B243" s="16" t="s">
        <v>331</v>
      </c>
      <c r="C243" s="21" t="s">
        <v>332</v>
      </c>
      <c r="D243" s="7">
        <v>0</v>
      </c>
      <c r="E243" s="7">
        <v>3.7770000000000001</v>
      </c>
      <c r="F243" s="18">
        <f>E243-D243</f>
        <v>3.7770000000000001</v>
      </c>
      <c r="G243" s="19" t="s">
        <v>882</v>
      </c>
      <c r="H243" s="38" t="s">
        <v>492</v>
      </c>
      <c r="I243" s="36" t="s">
        <v>865</v>
      </c>
    </row>
    <row r="244" spans="1:9" ht="15" customHeight="1">
      <c r="A244" s="16"/>
      <c r="B244" s="16"/>
      <c r="C244" s="21"/>
      <c r="D244" s="18"/>
      <c r="E244" s="18"/>
      <c r="F244" s="18">
        <f>F243</f>
        <v>3.7770000000000001</v>
      </c>
      <c r="G244" s="19"/>
      <c r="H244" s="37"/>
      <c r="I244" s="37"/>
    </row>
    <row r="245" spans="1:9" ht="15" customHeight="1">
      <c r="A245" s="16" t="s">
        <v>827</v>
      </c>
      <c r="B245" s="16" t="s">
        <v>333</v>
      </c>
      <c r="C245" s="21" t="s">
        <v>334</v>
      </c>
      <c r="D245" s="7">
        <v>0</v>
      </c>
      <c r="E245" s="7">
        <v>2.1960000000000002</v>
      </c>
      <c r="F245" s="18">
        <f>E245-D245</f>
        <v>2.1960000000000002</v>
      </c>
      <c r="G245" s="19" t="s">
        <v>883</v>
      </c>
      <c r="H245" s="38" t="s">
        <v>492</v>
      </c>
      <c r="I245" s="36" t="s">
        <v>865</v>
      </c>
    </row>
    <row r="246" spans="1:9" ht="15" customHeight="1">
      <c r="A246" s="16" t="s">
        <v>828</v>
      </c>
      <c r="B246" s="16" t="s">
        <v>335</v>
      </c>
      <c r="C246" s="21" t="s">
        <v>334</v>
      </c>
      <c r="D246" s="7">
        <v>2.1960000000000002</v>
      </c>
      <c r="E246" s="7">
        <v>2.6349999999999998</v>
      </c>
      <c r="F246" s="18">
        <f>E246-D246</f>
        <v>0.43899999999999961</v>
      </c>
      <c r="G246" s="19" t="s">
        <v>884</v>
      </c>
      <c r="H246" s="38" t="s">
        <v>492</v>
      </c>
      <c r="I246" s="36" t="s">
        <v>865</v>
      </c>
    </row>
    <row r="247" spans="1:9" ht="15" customHeight="1">
      <c r="A247" s="16"/>
      <c r="B247" s="16"/>
      <c r="C247" s="21"/>
      <c r="D247" s="18"/>
      <c r="E247" s="18"/>
      <c r="F247" s="18">
        <f>SUM(F245:F246)</f>
        <v>2.6349999999999998</v>
      </c>
      <c r="G247" s="19"/>
      <c r="H247" s="37"/>
      <c r="I247" s="37"/>
    </row>
    <row r="248" spans="1:9" ht="15" customHeight="1">
      <c r="A248" s="16" t="s">
        <v>829</v>
      </c>
      <c r="B248" s="16" t="s">
        <v>336</v>
      </c>
      <c r="C248" s="21" t="s">
        <v>337</v>
      </c>
      <c r="D248" s="7">
        <v>0</v>
      </c>
      <c r="E248" s="7">
        <v>1.488</v>
      </c>
      <c r="F248" s="18">
        <f>E248-D248</f>
        <v>1.488</v>
      </c>
      <c r="G248" s="19" t="s">
        <v>885</v>
      </c>
      <c r="H248" s="38" t="s">
        <v>492</v>
      </c>
      <c r="I248" s="36" t="s">
        <v>865</v>
      </c>
    </row>
    <row r="249" spans="1:9" ht="15" customHeight="1">
      <c r="A249" s="16" t="s">
        <v>830</v>
      </c>
      <c r="B249" s="16" t="s">
        <v>338</v>
      </c>
      <c r="C249" s="21" t="s">
        <v>337</v>
      </c>
      <c r="D249" s="7">
        <v>1.488</v>
      </c>
      <c r="E249" s="7">
        <v>6.6340000000000003</v>
      </c>
      <c r="F249" s="18">
        <f>E249-D249</f>
        <v>5.1460000000000008</v>
      </c>
      <c r="G249" s="19" t="s">
        <v>339</v>
      </c>
      <c r="H249" s="38" t="s">
        <v>492</v>
      </c>
      <c r="I249" s="36" t="s">
        <v>865</v>
      </c>
    </row>
    <row r="250" spans="1:9" ht="15" customHeight="1">
      <c r="A250" s="16" t="s">
        <v>831</v>
      </c>
      <c r="B250" s="16" t="s">
        <v>340</v>
      </c>
      <c r="C250" s="21" t="s">
        <v>337</v>
      </c>
      <c r="D250" s="7">
        <v>6.6340000000000003</v>
      </c>
      <c r="E250" s="7">
        <v>14.114000000000001</v>
      </c>
      <c r="F250" s="18">
        <f>E250-D250</f>
        <v>7.48</v>
      </c>
      <c r="G250" s="19" t="s">
        <v>474</v>
      </c>
      <c r="H250" s="38" t="s">
        <v>492</v>
      </c>
      <c r="I250" s="36" t="s">
        <v>865</v>
      </c>
    </row>
    <row r="251" spans="1:9" ht="15" customHeight="1">
      <c r="A251" s="16" t="s">
        <v>832</v>
      </c>
      <c r="B251" s="16" t="s">
        <v>341</v>
      </c>
      <c r="C251" s="21" t="s">
        <v>337</v>
      </c>
      <c r="D251" s="7">
        <v>14.114000000000001</v>
      </c>
      <c r="E251" s="7">
        <v>15.526999999999999</v>
      </c>
      <c r="F251" s="18">
        <f>E251-D251</f>
        <v>1.4129999999999985</v>
      </c>
      <c r="G251" s="19" t="s">
        <v>886</v>
      </c>
      <c r="H251" s="38" t="s">
        <v>492</v>
      </c>
      <c r="I251" s="36" t="s">
        <v>865</v>
      </c>
    </row>
    <row r="252" spans="1:9" ht="15" customHeight="1">
      <c r="A252" s="16"/>
      <c r="B252" s="16"/>
      <c r="C252" s="21"/>
      <c r="D252" s="18"/>
      <c r="E252" s="18"/>
      <c r="F252" s="18">
        <f>SUM(F248:F251)</f>
        <v>15.526999999999999</v>
      </c>
      <c r="G252" s="19"/>
      <c r="H252" s="37"/>
      <c r="I252" s="37"/>
    </row>
    <row r="253" spans="1:9" ht="15" customHeight="1">
      <c r="A253" s="16" t="s">
        <v>833</v>
      </c>
      <c r="B253" s="16" t="s">
        <v>342</v>
      </c>
      <c r="C253" s="21" t="s">
        <v>343</v>
      </c>
      <c r="D253" s="7">
        <v>6.17</v>
      </c>
      <c r="E253" s="7">
        <v>10.244</v>
      </c>
      <c r="F253" s="18">
        <f>E253-D253</f>
        <v>4.0739999999999998</v>
      </c>
      <c r="G253" s="19" t="s">
        <v>344</v>
      </c>
      <c r="H253" s="39" t="s">
        <v>492</v>
      </c>
      <c r="I253" s="36" t="s">
        <v>865</v>
      </c>
    </row>
    <row r="254" spans="1:9" ht="15" customHeight="1">
      <c r="A254" s="16"/>
      <c r="B254" s="16"/>
      <c r="C254" s="21"/>
      <c r="D254" s="18"/>
      <c r="E254" s="18"/>
      <c r="F254" s="18">
        <f>F253</f>
        <v>4.0739999999999998</v>
      </c>
      <c r="G254" s="19"/>
      <c r="H254" s="37"/>
      <c r="I254" s="37"/>
    </row>
    <row r="255" spans="1:9" ht="15" customHeight="1">
      <c r="A255" s="16" t="s">
        <v>834</v>
      </c>
      <c r="B255" s="16" t="s">
        <v>345</v>
      </c>
      <c r="C255" s="21" t="s">
        <v>346</v>
      </c>
      <c r="D255" s="7">
        <v>0</v>
      </c>
      <c r="E255" s="7">
        <v>6.6539999999999999</v>
      </c>
      <c r="F255" s="18">
        <f>E255-D255</f>
        <v>6.6539999999999999</v>
      </c>
      <c r="G255" s="19" t="s">
        <v>559</v>
      </c>
      <c r="H255" s="38" t="s">
        <v>492</v>
      </c>
      <c r="I255" s="36" t="s">
        <v>865</v>
      </c>
    </row>
    <row r="256" spans="1:9" ht="15" customHeight="1">
      <c r="A256" s="16"/>
      <c r="B256" s="16"/>
      <c r="C256" s="21"/>
      <c r="D256" s="18"/>
      <c r="E256" s="18"/>
      <c r="F256" s="18">
        <f>F255</f>
        <v>6.6539999999999999</v>
      </c>
      <c r="G256" s="19"/>
      <c r="H256" s="37"/>
      <c r="I256" s="37"/>
    </row>
    <row r="257" spans="1:9" ht="15" customHeight="1">
      <c r="A257" s="16" t="s">
        <v>835</v>
      </c>
      <c r="B257" s="16" t="s">
        <v>347</v>
      </c>
      <c r="C257" s="21" t="s">
        <v>348</v>
      </c>
      <c r="D257" s="7">
        <v>0</v>
      </c>
      <c r="E257" s="7">
        <v>6.4050000000000002</v>
      </c>
      <c r="F257" s="18">
        <f>E257-D257</f>
        <v>6.4050000000000002</v>
      </c>
      <c r="G257" s="19" t="s">
        <v>560</v>
      </c>
      <c r="H257" s="38" t="s">
        <v>492</v>
      </c>
      <c r="I257" s="36" t="s">
        <v>865</v>
      </c>
    </row>
    <row r="258" spans="1:9" ht="15" customHeight="1">
      <c r="A258" s="16" t="s">
        <v>836</v>
      </c>
      <c r="B258" s="16" t="s">
        <v>349</v>
      </c>
      <c r="C258" s="21" t="s">
        <v>348</v>
      </c>
      <c r="D258" s="7">
        <v>6.4050000000000002</v>
      </c>
      <c r="E258" s="7">
        <v>17.463999999999999</v>
      </c>
      <c r="F258" s="18">
        <f>E258-D258</f>
        <v>11.058999999999997</v>
      </c>
      <c r="G258" s="19" t="s">
        <v>561</v>
      </c>
      <c r="H258" s="38" t="s">
        <v>492</v>
      </c>
      <c r="I258" s="36" t="s">
        <v>865</v>
      </c>
    </row>
    <row r="259" spans="1:9" ht="15" customHeight="1">
      <c r="A259" s="16"/>
      <c r="B259" s="16"/>
      <c r="C259" s="21"/>
      <c r="D259" s="18"/>
      <c r="E259" s="18"/>
      <c r="F259" s="18">
        <f>SUM(F257:F258)</f>
        <v>17.463999999999999</v>
      </c>
      <c r="G259" s="19"/>
      <c r="H259" s="37"/>
      <c r="I259" s="37"/>
    </row>
    <row r="260" spans="1:9" ht="15" customHeight="1">
      <c r="A260" s="16" t="s">
        <v>837</v>
      </c>
      <c r="B260" s="16" t="s">
        <v>350</v>
      </c>
      <c r="C260" s="21" t="s">
        <v>351</v>
      </c>
      <c r="D260" s="7">
        <v>0</v>
      </c>
      <c r="E260" s="7">
        <v>8.6620000000000008</v>
      </c>
      <c r="F260" s="18">
        <f>E260-D260</f>
        <v>8.6620000000000008</v>
      </c>
      <c r="G260" s="19" t="s">
        <v>476</v>
      </c>
      <c r="H260" s="39" t="s">
        <v>492</v>
      </c>
      <c r="I260" s="36" t="s">
        <v>865</v>
      </c>
    </row>
    <row r="261" spans="1:9" ht="15" customHeight="1">
      <c r="A261" s="16" t="s">
        <v>838</v>
      </c>
      <c r="B261" s="16" t="s">
        <v>352</v>
      </c>
      <c r="C261" s="21" t="s">
        <v>351</v>
      </c>
      <c r="D261" s="7">
        <v>8.6620000000000008</v>
      </c>
      <c r="E261" s="7">
        <v>10.074999999999999</v>
      </c>
      <c r="F261" s="18">
        <f>E261-D261</f>
        <v>1.4129999999999985</v>
      </c>
      <c r="G261" s="19" t="s">
        <v>475</v>
      </c>
      <c r="H261" s="39" t="s">
        <v>492</v>
      </c>
      <c r="I261" s="36" t="s">
        <v>865</v>
      </c>
    </row>
    <row r="262" spans="1:9" ht="15" customHeight="1">
      <c r="A262" s="16" t="s">
        <v>839</v>
      </c>
      <c r="B262" s="16" t="s">
        <v>353</v>
      </c>
      <c r="C262" s="21" t="s">
        <v>351</v>
      </c>
      <c r="D262" s="7">
        <v>10.074999999999999</v>
      </c>
      <c r="E262" s="7">
        <v>11.03</v>
      </c>
      <c r="F262" s="18">
        <f>E262-D262</f>
        <v>0.95500000000000007</v>
      </c>
      <c r="G262" s="19" t="s">
        <v>890</v>
      </c>
      <c r="H262" s="39" t="s">
        <v>492</v>
      </c>
      <c r="I262" s="36" t="s">
        <v>865</v>
      </c>
    </row>
    <row r="263" spans="1:9" ht="15" customHeight="1">
      <c r="A263" s="16"/>
      <c r="B263" s="16"/>
      <c r="C263" s="21"/>
      <c r="D263" s="18"/>
      <c r="E263" s="18"/>
      <c r="F263" s="18">
        <f>SUM(F260:F262)</f>
        <v>11.03</v>
      </c>
      <c r="G263" s="19"/>
      <c r="H263" s="37"/>
      <c r="I263" s="37"/>
    </row>
    <row r="264" spans="1:9" ht="15" customHeight="1">
      <c r="A264" s="16" t="s">
        <v>840</v>
      </c>
      <c r="B264" s="16" t="s">
        <v>354</v>
      </c>
      <c r="C264" s="21" t="s">
        <v>355</v>
      </c>
      <c r="D264" s="7">
        <v>0</v>
      </c>
      <c r="E264" s="7">
        <v>2.7639999999999998</v>
      </c>
      <c r="F264" s="18">
        <f t="shared" ref="F264:F278" si="14">E264-D264</f>
        <v>2.7639999999999998</v>
      </c>
      <c r="G264" s="19" t="s">
        <v>356</v>
      </c>
      <c r="H264" s="38" t="s">
        <v>492</v>
      </c>
      <c r="I264" s="36" t="s">
        <v>865</v>
      </c>
    </row>
    <row r="265" spans="1:9" ht="15" customHeight="1">
      <c r="A265" s="16" t="s">
        <v>841</v>
      </c>
      <c r="B265" s="16" t="s">
        <v>357</v>
      </c>
      <c r="C265" s="21" t="s">
        <v>355</v>
      </c>
      <c r="D265" s="7">
        <v>2.7639999999999998</v>
      </c>
      <c r="E265" s="7">
        <v>8.1950000000000003</v>
      </c>
      <c r="F265" s="18">
        <f t="shared" si="14"/>
        <v>5.4310000000000009</v>
      </c>
      <c r="G265" s="19" t="s">
        <v>358</v>
      </c>
      <c r="H265" s="38" t="s">
        <v>492</v>
      </c>
      <c r="I265" s="36" t="s">
        <v>865</v>
      </c>
    </row>
    <row r="266" spans="1:9" ht="15" customHeight="1">
      <c r="A266" s="16" t="s">
        <v>842</v>
      </c>
      <c r="B266" s="16" t="s">
        <v>359</v>
      </c>
      <c r="C266" s="21" t="s">
        <v>355</v>
      </c>
      <c r="D266" s="7">
        <v>8.1950000000000003</v>
      </c>
      <c r="E266" s="7">
        <v>12.117000000000001</v>
      </c>
      <c r="F266" s="18">
        <f t="shared" si="14"/>
        <v>3.9220000000000006</v>
      </c>
      <c r="G266" s="19" t="s">
        <v>360</v>
      </c>
      <c r="H266" s="38" t="s">
        <v>492</v>
      </c>
      <c r="I266" s="36" t="s">
        <v>865</v>
      </c>
    </row>
    <row r="267" spans="1:9" ht="15" customHeight="1">
      <c r="A267" s="16" t="s">
        <v>843</v>
      </c>
      <c r="B267" s="16" t="s">
        <v>361</v>
      </c>
      <c r="C267" s="21" t="s">
        <v>355</v>
      </c>
      <c r="D267" s="7">
        <v>12.117000000000001</v>
      </c>
      <c r="E267" s="7">
        <v>12.587999999999999</v>
      </c>
      <c r="F267" s="18">
        <f t="shared" si="14"/>
        <v>0.47099999999999831</v>
      </c>
      <c r="G267" s="19" t="s">
        <v>362</v>
      </c>
      <c r="H267" s="38" t="s">
        <v>492</v>
      </c>
      <c r="I267" s="36" t="s">
        <v>865</v>
      </c>
    </row>
    <row r="268" spans="1:9" ht="15" customHeight="1">
      <c r="A268" s="16" t="s">
        <v>844</v>
      </c>
      <c r="B268" s="16" t="s">
        <v>363</v>
      </c>
      <c r="C268" s="21" t="s">
        <v>355</v>
      </c>
      <c r="D268" s="7">
        <v>12.587999999999999</v>
      </c>
      <c r="E268" s="7">
        <v>15.231999999999999</v>
      </c>
      <c r="F268" s="18">
        <f t="shared" si="14"/>
        <v>2.6440000000000001</v>
      </c>
      <c r="G268" s="19" t="s">
        <v>364</v>
      </c>
      <c r="H268" s="38" t="s">
        <v>492</v>
      </c>
      <c r="I268" s="36" t="s">
        <v>865</v>
      </c>
    </row>
    <row r="269" spans="1:9" ht="15" customHeight="1">
      <c r="A269" s="16" t="s">
        <v>845</v>
      </c>
      <c r="B269" s="16" t="s">
        <v>365</v>
      </c>
      <c r="C269" s="21" t="s">
        <v>355</v>
      </c>
      <c r="D269" s="7">
        <v>15.231999999999999</v>
      </c>
      <c r="E269" s="7">
        <v>17.72</v>
      </c>
      <c r="F269" s="18">
        <f t="shared" si="14"/>
        <v>2.4879999999999995</v>
      </c>
      <c r="G269" s="19" t="s">
        <v>887</v>
      </c>
      <c r="H269" s="38" t="s">
        <v>492</v>
      </c>
      <c r="I269" s="36" t="s">
        <v>865</v>
      </c>
    </row>
    <row r="270" spans="1:9" ht="15" customHeight="1">
      <c r="A270" s="16" t="s">
        <v>846</v>
      </c>
      <c r="B270" s="16" t="s">
        <v>366</v>
      </c>
      <c r="C270" s="21" t="s">
        <v>355</v>
      </c>
      <c r="D270" s="7">
        <v>17.72</v>
      </c>
      <c r="E270" s="7">
        <v>19.462</v>
      </c>
      <c r="F270" s="18">
        <f t="shared" si="14"/>
        <v>1.7420000000000009</v>
      </c>
      <c r="G270" s="19" t="s">
        <v>888</v>
      </c>
      <c r="H270" s="38" t="s">
        <v>492</v>
      </c>
      <c r="I270" s="36" t="s">
        <v>865</v>
      </c>
    </row>
    <row r="271" spans="1:9" ht="15" customHeight="1">
      <c r="A271" s="16" t="s">
        <v>694</v>
      </c>
      <c r="B271" s="16" t="s">
        <v>367</v>
      </c>
      <c r="C271" s="21" t="s">
        <v>355</v>
      </c>
      <c r="D271" s="7">
        <v>19.462</v>
      </c>
      <c r="E271" s="7">
        <v>20.91</v>
      </c>
      <c r="F271" s="18">
        <f t="shared" si="14"/>
        <v>1.4480000000000004</v>
      </c>
      <c r="G271" s="19" t="s">
        <v>368</v>
      </c>
      <c r="H271" s="38" t="s">
        <v>492</v>
      </c>
      <c r="I271" s="36" t="s">
        <v>865</v>
      </c>
    </row>
    <row r="272" spans="1:9" ht="15" customHeight="1">
      <c r="A272" s="16" t="s">
        <v>695</v>
      </c>
      <c r="B272" s="16" t="s">
        <v>369</v>
      </c>
      <c r="C272" s="21" t="s">
        <v>355</v>
      </c>
      <c r="D272" s="7">
        <v>29.850999999999999</v>
      </c>
      <c r="E272" s="7">
        <v>32.451000000000001</v>
      </c>
      <c r="F272" s="18">
        <f t="shared" si="14"/>
        <v>2.6000000000000014</v>
      </c>
      <c r="G272" s="19" t="s">
        <v>889</v>
      </c>
      <c r="H272" s="38" t="s">
        <v>492</v>
      </c>
      <c r="I272" s="36" t="s">
        <v>865</v>
      </c>
    </row>
    <row r="273" spans="1:9" ht="15" customHeight="1">
      <c r="A273" s="16" t="s">
        <v>696</v>
      </c>
      <c r="B273" s="16" t="s">
        <v>370</v>
      </c>
      <c r="C273" s="21" t="s">
        <v>355</v>
      </c>
      <c r="D273" s="7">
        <v>32.451000000000001</v>
      </c>
      <c r="E273" s="7">
        <v>39.405999999999999</v>
      </c>
      <c r="F273" s="18">
        <f t="shared" si="14"/>
        <v>6.9549999999999983</v>
      </c>
      <c r="G273" s="19" t="s">
        <v>562</v>
      </c>
      <c r="H273" s="38" t="s">
        <v>492</v>
      </c>
      <c r="I273" s="36" t="s">
        <v>865</v>
      </c>
    </row>
    <row r="274" spans="1:9" ht="15" customHeight="1">
      <c r="A274" s="16" t="s">
        <v>697</v>
      </c>
      <c r="B274" s="16" t="s">
        <v>371</v>
      </c>
      <c r="C274" s="21" t="s">
        <v>355</v>
      </c>
      <c r="D274" s="7">
        <v>39.405999999999999</v>
      </c>
      <c r="E274" s="7">
        <v>48.673000000000002</v>
      </c>
      <c r="F274" s="18">
        <f t="shared" si="14"/>
        <v>9.267000000000003</v>
      </c>
      <c r="G274" s="19" t="s">
        <v>563</v>
      </c>
      <c r="H274" s="38" t="s">
        <v>492</v>
      </c>
      <c r="I274" s="36" t="s">
        <v>865</v>
      </c>
    </row>
    <row r="275" spans="1:9" ht="15" customHeight="1">
      <c r="A275" s="16" t="s">
        <v>698</v>
      </c>
      <c r="B275" s="16" t="s">
        <v>372</v>
      </c>
      <c r="C275" s="21" t="s">
        <v>355</v>
      </c>
      <c r="D275" s="7">
        <v>48.673000000000002</v>
      </c>
      <c r="E275" s="7">
        <v>49.915999999999997</v>
      </c>
      <c r="F275" s="18">
        <f t="shared" si="14"/>
        <v>1.242999999999995</v>
      </c>
      <c r="G275" s="19" t="s">
        <v>477</v>
      </c>
      <c r="H275" s="38" t="s">
        <v>492</v>
      </c>
      <c r="I275" s="36" t="s">
        <v>865</v>
      </c>
    </row>
    <row r="276" spans="1:9" ht="15" customHeight="1">
      <c r="A276" s="16" t="s">
        <v>699</v>
      </c>
      <c r="B276" s="16" t="s">
        <v>373</v>
      </c>
      <c r="C276" s="21" t="s">
        <v>355</v>
      </c>
      <c r="D276" s="7">
        <v>49.915999999999997</v>
      </c>
      <c r="E276" s="7">
        <v>51.472000000000001</v>
      </c>
      <c r="F276" s="18">
        <f t="shared" si="14"/>
        <v>1.5560000000000045</v>
      </c>
      <c r="G276" s="19" t="s">
        <v>374</v>
      </c>
      <c r="H276" s="38" t="s">
        <v>492</v>
      </c>
      <c r="I276" s="36" t="s">
        <v>865</v>
      </c>
    </row>
    <row r="277" spans="1:9" ht="15" customHeight="1">
      <c r="A277" s="16" t="s">
        <v>700</v>
      </c>
      <c r="B277" s="16" t="s">
        <v>375</v>
      </c>
      <c r="C277" s="21" t="s">
        <v>355</v>
      </c>
      <c r="D277" s="7">
        <v>51.472000000000001</v>
      </c>
      <c r="E277" s="7">
        <v>53.165999999999997</v>
      </c>
      <c r="F277" s="18">
        <f t="shared" si="14"/>
        <v>1.6939999999999955</v>
      </c>
      <c r="G277" s="19" t="s">
        <v>376</v>
      </c>
      <c r="H277" s="38" t="s">
        <v>492</v>
      </c>
      <c r="I277" s="36" t="s">
        <v>865</v>
      </c>
    </row>
    <row r="278" spans="1:9" ht="15" customHeight="1">
      <c r="A278" s="16" t="s">
        <v>701</v>
      </c>
      <c r="B278" s="16" t="s">
        <v>377</v>
      </c>
      <c r="C278" s="21" t="s">
        <v>355</v>
      </c>
      <c r="D278" s="7">
        <v>53.165999999999997</v>
      </c>
      <c r="E278" s="7">
        <v>63.761000000000003</v>
      </c>
      <c r="F278" s="18">
        <f t="shared" si="14"/>
        <v>10.595000000000006</v>
      </c>
      <c r="G278" s="19" t="s">
        <v>564</v>
      </c>
      <c r="H278" s="38" t="s">
        <v>492</v>
      </c>
      <c r="I278" s="36" t="s">
        <v>865</v>
      </c>
    </row>
    <row r="279" spans="1:9" ht="15" customHeight="1">
      <c r="A279" s="16"/>
      <c r="B279" s="16"/>
      <c r="C279" s="21"/>
      <c r="D279" s="18"/>
      <c r="E279" s="18"/>
      <c r="F279" s="18">
        <f>SUM(F272:F278,F264:F271)</f>
        <v>54.82</v>
      </c>
      <c r="G279" s="19"/>
      <c r="H279" s="37"/>
      <c r="I279" s="37"/>
    </row>
    <row r="280" spans="1:9" ht="15" customHeight="1">
      <c r="A280" s="16" t="s">
        <v>702</v>
      </c>
      <c r="B280" s="16" t="s">
        <v>378</v>
      </c>
      <c r="C280" s="21" t="s">
        <v>379</v>
      </c>
      <c r="D280" s="7">
        <v>8.7739999999999991</v>
      </c>
      <c r="E280" s="7">
        <v>14.234999999999999</v>
      </c>
      <c r="F280" s="18">
        <f>E280-D280</f>
        <v>5.4610000000000003</v>
      </c>
      <c r="G280" s="19" t="s">
        <v>565</v>
      </c>
      <c r="H280" s="38" t="s">
        <v>492</v>
      </c>
      <c r="I280" s="36" t="s">
        <v>865</v>
      </c>
    </row>
    <row r="281" spans="1:9" ht="15" customHeight="1">
      <c r="A281" s="16" t="s">
        <v>703</v>
      </c>
      <c r="B281" s="16" t="s">
        <v>380</v>
      </c>
      <c r="C281" s="21" t="s">
        <v>379</v>
      </c>
      <c r="D281" s="7">
        <v>14.234999999999999</v>
      </c>
      <c r="E281" s="7">
        <v>17.128</v>
      </c>
      <c r="F281" s="18">
        <f>E281-D281</f>
        <v>2.8930000000000007</v>
      </c>
      <c r="G281" s="19" t="s">
        <v>566</v>
      </c>
      <c r="H281" s="38" t="s">
        <v>492</v>
      </c>
      <c r="I281" s="36" t="s">
        <v>865</v>
      </c>
    </row>
    <row r="282" spans="1:9" ht="15" customHeight="1">
      <c r="A282" s="16" t="s">
        <v>704</v>
      </c>
      <c r="B282" s="16" t="s">
        <v>381</v>
      </c>
      <c r="C282" s="21" t="s">
        <v>379</v>
      </c>
      <c r="D282" s="7">
        <v>17.128</v>
      </c>
      <c r="E282" s="7">
        <v>19.513000000000002</v>
      </c>
      <c r="F282" s="18">
        <f>E282-D282</f>
        <v>2.3850000000000016</v>
      </c>
      <c r="G282" s="19" t="s">
        <v>567</v>
      </c>
      <c r="H282" s="38" t="s">
        <v>492</v>
      </c>
      <c r="I282" s="36" t="s">
        <v>865</v>
      </c>
    </row>
    <row r="283" spans="1:9" ht="15" customHeight="1">
      <c r="A283" s="16"/>
      <c r="B283" s="16"/>
      <c r="C283" s="21"/>
      <c r="D283" s="18"/>
      <c r="E283" s="18"/>
      <c r="F283" s="18">
        <f>SUM(F280:F282)</f>
        <v>10.739000000000003</v>
      </c>
      <c r="G283" s="19"/>
      <c r="H283" s="37"/>
      <c r="I283" s="37"/>
    </row>
    <row r="284" spans="1:9" ht="15" customHeight="1">
      <c r="A284" s="43" t="s">
        <v>705</v>
      </c>
      <c r="B284" s="43" t="s">
        <v>496</v>
      </c>
      <c r="C284" s="44" t="s">
        <v>382</v>
      </c>
      <c r="D284" s="7">
        <v>0</v>
      </c>
      <c r="E284" s="7">
        <v>2.282</v>
      </c>
      <c r="F284" s="45">
        <f t="shared" ref="F284:F293" si="15">E284-D284</f>
        <v>2.282</v>
      </c>
      <c r="G284" s="46" t="s">
        <v>891</v>
      </c>
      <c r="H284" s="47" t="s">
        <v>492</v>
      </c>
      <c r="I284" s="36" t="s">
        <v>865</v>
      </c>
    </row>
    <row r="285" spans="1:9" ht="15" customHeight="1">
      <c r="A285" s="43" t="s">
        <v>706</v>
      </c>
      <c r="B285" s="43" t="s">
        <v>497</v>
      </c>
      <c r="C285" s="44" t="s">
        <v>382</v>
      </c>
      <c r="D285" s="7">
        <v>2.282</v>
      </c>
      <c r="E285" s="7">
        <v>7.25</v>
      </c>
      <c r="F285" s="45">
        <f t="shared" si="15"/>
        <v>4.968</v>
      </c>
      <c r="G285" s="46" t="s">
        <v>479</v>
      </c>
      <c r="H285" s="47" t="s">
        <v>492</v>
      </c>
      <c r="I285" s="36" t="s">
        <v>865</v>
      </c>
    </row>
    <row r="286" spans="1:9" ht="15" customHeight="1">
      <c r="A286" s="43" t="s">
        <v>707</v>
      </c>
      <c r="B286" s="43" t="s">
        <v>498</v>
      </c>
      <c r="C286" s="44" t="s">
        <v>382</v>
      </c>
      <c r="D286" s="7">
        <v>7.25</v>
      </c>
      <c r="E286" s="7">
        <v>12.532999999999999</v>
      </c>
      <c r="F286" s="45">
        <f t="shared" si="15"/>
        <v>5.2829999999999995</v>
      </c>
      <c r="G286" s="46" t="s">
        <v>480</v>
      </c>
      <c r="H286" s="47" t="s">
        <v>492</v>
      </c>
      <c r="I286" s="36" t="s">
        <v>865</v>
      </c>
    </row>
    <row r="287" spans="1:9" ht="15" customHeight="1">
      <c r="A287" s="43" t="s">
        <v>607</v>
      </c>
      <c r="B287" s="16" t="s">
        <v>383</v>
      </c>
      <c r="C287" s="21" t="s">
        <v>382</v>
      </c>
      <c r="D287" s="7">
        <v>12.532999999999999</v>
      </c>
      <c r="E287" s="7">
        <v>15.656000000000001</v>
      </c>
      <c r="F287" s="18">
        <f t="shared" si="15"/>
        <v>3.1230000000000011</v>
      </c>
      <c r="G287" s="19" t="s">
        <v>568</v>
      </c>
      <c r="H287" s="38" t="s">
        <v>492</v>
      </c>
      <c r="I287" s="36" t="s">
        <v>865</v>
      </c>
    </row>
    <row r="288" spans="1:9" ht="15" customHeight="1">
      <c r="A288" s="43" t="s">
        <v>708</v>
      </c>
      <c r="B288" s="16" t="s">
        <v>384</v>
      </c>
      <c r="C288" s="21" t="s">
        <v>382</v>
      </c>
      <c r="D288" s="7">
        <v>15.656000000000001</v>
      </c>
      <c r="E288" s="7">
        <v>17.396999999999998</v>
      </c>
      <c r="F288" s="18">
        <f t="shared" si="15"/>
        <v>1.7409999999999979</v>
      </c>
      <c r="G288" s="19" t="s">
        <v>892</v>
      </c>
      <c r="H288" s="38" t="s">
        <v>492</v>
      </c>
      <c r="I288" s="36" t="s">
        <v>865</v>
      </c>
    </row>
    <row r="289" spans="1:9" ht="15" customHeight="1">
      <c r="A289" s="43" t="s">
        <v>709</v>
      </c>
      <c r="B289" s="16" t="s">
        <v>385</v>
      </c>
      <c r="C289" s="21" t="s">
        <v>382</v>
      </c>
      <c r="D289" s="7">
        <v>17.396999999999998</v>
      </c>
      <c r="E289" s="7">
        <v>24.047000000000001</v>
      </c>
      <c r="F289" s="18">
        <f t="shared" si="15"/>
        <v>6.6500000000000021</v>
      </c>
      <c r="G289" s="19" t="s">
        <v>386</v>
      </c>
      <c r="H289" s="38" t="s">
        <v>492</v>
      </c>
      <c r="I289" s="36" t="s">
        <v>865</v>
      </c>
    </row>
    <row r="290" spans="1:9" ht="15" customHeight="1">
      <c r="A290" s="43" t="s">
        <v>710</v>
      </c>
      <c r="B290" s="16" t="s">
        <v>387</v>
      </c>
      <c r="C290" s="21" t="s">
        <v>382</v>
      </c>
      <c r="D290" s="7">
        <v>48.139000000000003</v>
      </c>
      <c r="E290" s="7">
        <v>51.189</v>
      </c>
      <c r="F290" s="18">
        <f t="shared" si="15"/>
        <v>3.0499999999999972</v>
      </c>
      <c r="G290" s="19" t="s">
        <v>569</v>
      </c>
      <c r="H290" s="38" t="s">
        <v>492</v>
      </c>
      <c r="I290" s="36" t="s">
        <v>865</v>
      </c>
    </row>
    <row r="291" spans="1:9" ht="15" customHeight="1">
      <c r="A291" s="43" t="s">
        <v>712</v>
      </c>
      <c r="B291" s="16" t="s">
        <v>388</v>
      </c>
      <c r="C291" s="21" t="s">
        <v>382</v>
      </c>
      <c r="D291" s="7">
        <v>51.189</v>
      </c>
      <c r="E291" s="7">
        <v>59.728000000000002</v>
      </c>
      <c r="F291" s="18">
        <f t="shared" si="15"/>
        <v>8.5390000000000015</v>
      </c>
      <c r="G291" s="19" t="s">
        <v>570</v>
      </c>
      <c r="H291" s="38" t="s">
        <v>492</v>
      </c>
      <c r="I291" s="36" t="s">
        <v>865</v>
      </c>
    </row>
    <row r="292" spans="1:9" ht="15" customHeight="1">
      <c r="A292" s="43" t="s">
        <v>713</v>
      </c>
      <c r="B292" s="16" t="s">
        <v>501</v>
      </c>
      <c r="C292" s="21" t="s">
        <v>382</v>
      </c>
      <c r="D292" s="7">
        <v>59.728000000000002</v>
      </c>
      <c r="E292" s="7">
        <v>63.606999999999999</v>
      </c>
      <c r="F292" s="18">
        <f t="shared" si="15"/>
        <v>3.8789999999999978</v>
      </c>
      <c r="G292" s="19" t="s">
        <v>893</v>
      </c>
      <c r="H292" s="38" t="s">
        <v>492</v>
      </c>
      <c r="I292" s="36" t="s">
        <v>865</v>
      </c>
    </row>
    <row r="293" spans="1:9" ht="15" customHeight="1">
      <c r="A293" s="43" t="s">
        <v>714</v>
      </c>
      <c r="B293" s="16" t="s">
        <v>389</v>
      </c>
      <c r="C293" s="21" t="s">
        <v>478</v>
      </c>
      <c r="D293" s="7">
        <v>0</v>
      </c>
      <c r="E293" s="7">
        <v>3.2949999999999999</v>
      </c>
      <c r="F293" s="18">
        <f t="shared" si="15"/>
        <v>3.2949999999999999</v>
      </c>
      <c r="G293" s="19" t="s">
        <v>390</v>
      </c>
      <c r="H293" s="38" t="s">
        <v>492</v>
      </c>
      <c r="I293" s="36" t="s">
        <v>865</v>
      </c>
    </row>
    <row r="294" spans="1:9" ht="15" customHeight="1">
      <c r="A294" s="16"/>
      <c r="B294" s="16"/>
      <c r="C294" s="21"/>
      <c r="D294" s="18"/>
      <c r="E294" s="18"/>
      <c r="F294" s="18">
        <f>SUM(F284:F293)</f>
        <v>42.809999999999995</v>
      </c>
      <c r="G294" s="19"/>
      <c r="H294" s="37"/>
      <c r="I294" s="37"/>
    </row>
    <row r="295" spans="1:9" ht="15" customHeight="1">
      <c r="A295" s="16" t="s">
        <v>715</v>
      </c>
      <c r="B295" s="16" t="s">
        <v>391</v>
      </c>
      <c r="C295" s="21" t="s">
        <v>392</v>
      </c>
      <c r="D295" s="7">
        <v>0</v>
      </c>
      <c r="E295" s="7">
        <v>2.9140000000000001</v>
      </c>
      <c r="F295" s="18">
        <f>E295-D295</f>
        <v>2.9140000000000001</v>
      </c>
      <c r="G295" s="19" t="s">
        <v>393</v>
      </c>
      <c r="H295" s="39" t="s">
        <v>492</v>
      </c>
      <c r="I295" s="36" t="s">
        <v>865</v>
      </c>
    </row>
    <row r="296" spans="1:9" ht="15" customHeight="1">
      <c r="A296" s="16" t="s">
        <v>716</v>
      </c>
      <c r="B296" s="16" t="s">
        <v>394</v>
      </c>
      <c r="C296" s="21" t="s">
        <v>392</v>
      </c>
      <c r="D296" s="7">
        <v>2.9140000000000001</v>
      </c>
      <c r="E296" s="7">
        <v>6.6219999999999999</v>
      </c>
      <c r="F296" s="18">
        <f>E296-D296</f>
        <v>3.7079999999999997</v>
      </c>
      <c r="G296" s="19" t="s">
        <v>481</v>
      </c>
      <c r="H296" s="39" t="s">
        <v>492</v>
      </c>
      <c r="I296" s="36" t="s">
        <v>865</v>
      </c>
    </row>
    <row r="297" spans="1:9" ht="15" customHeight="1">
      <c r="A297" s="16" t="s">
        <v>717</v>
      </c>
      <c r="B297" s="16" t="s">
        <v>395</v>
      </c>
      <c r="C297" s="21" t="s">
        <v>392</v>
      </c>
      <c r="D297" s="7">
        <v>6.6219999999999999</v>
      </c>
      <c r="E297" s="7">
        <v>12.81</v>
      </c>
      <c r="F297" s="18">
        <f>E297-D297</f>
        <v>6.1880000000000006</v>
      </c>
      <c r="G297" s="19" t="s">
        <v>482</v>
      </c>
      <c r="H297" s="39" t="s">
        <v>492</v>
      </c>
      <c r="I297" s="36" t="s">
        <v>865</v>
      </c>
    </row>
    <row r="298" spans="1:9" ht="15" customHeight="1">
      <c r="A298" s="16"/>
      <c r="B298" s="16"/>
      <c r="C298" s="21"/>
      <c r="D298" s="18"/>
      <c r="E298" s="18"/>
      <c r="F298" s="18">
        <f>SUM(F295:F297)</f>
        <v>12.81</v>
      </c>
      <c r="G298" s="19"/>
      <c r="H298" s="37"/>
      <c r="I298" s="37"/>
    </row>
    <row r="299" spans="1:9" ht="15" customHeight="1">
      <c r="A299" s="16" t="s">
        <v>718</v>
      </c>
      <c r="B299" s="16" t="s">
        <v>499</v>
      </c>
      <c r="C299" s="21" t="s">
        <v>397</v>
      </c>
      <c r="D299" s="7">
        <v>0</v>
      </c>
      <c r="E299" s="7">
        <v>0.28000000000000003</v>
      </c>
      <c r="F299" s="18">
        <f>E299-D299</f>
        <v>0.28000000000000003</v>
      </c>
      <c r="G299" s="19" t="s">
        <v>483</v>
      </c>
      <c r="H299" s="38" t="s">
        <v>492</v>
      </c>
      <c r="I299" s="36" t="s">
        <v>865</v>
      </c>
    </row>
    <row r="300" spans="1:9" ht="15" customHeight="1">
      <c r="A300" s="16" t="s">
        <v>719</v>
      </c>
      <c r="B300" s="16" t="s">
        <v>396</v>
      </c>
      <c r="C300" s="21" t="s">
        <v>397</v>
      </c>
      <c r="D300" s="7">
        <v>9.9090000000000007</v>
      </c>
      <c r="E300" s="7">
        <v>12.497</v>
      </c>
      <c r="F300" s="18">
        <f>E300-D300</f>
        <v>2.5879999999999992</v>
      </c>
      <c r="G300" s="19" t="s">
        <v>571</v>
      </c>
      <c r="H300" s="38" t="s">
        <v>492</v>
      </c>
      <c r="I300" s="36" t="s">
        <v>865</v>
      </c>
    </row>
    <row r="301" spans="1:9" ht="15" customHeight="1">
      <c r="A301" s="16" t="s">
        <v>720</v>
      </c>
      <c r="B301" s="16" t="s">
        <v>398</v>
      </c>
      <c r="C301" s="21" t="s">
        <v>397</v>
      </c>
      <c r="D301" s="7">
        <v>12.497</v>
      </c>
      <c r="E301" s="7">
        <v>15.893000000000001</v>
      </c>
      <c r="F301" s="18">
        <f>E301-D301</f>
        <v>3.3960000000000008</v>
      </c>
      <c r="G301" s="19" t="s">
        <v>572</v>
      </c>
      <c r="H301" s="38" t="s">
        <v>492</v>
      </c>
      <c r="I301" s="36" t="s">
        <v>865</v>
      </c>
    </row>
    <row r="302" spans="1:9" ht="15" customHeight="1">
      <c r="A302" s="16" t="s">
        <v>721</v>
      </c>
      <c r="B302" s="16" t="s">
        <v>399</v>
      </c>
      <c r="C302" s="21" t="s">
        <v>397</v>
      </c>
      <c r="D302" s="7">
        <v>15.893000000000001</v>
      </c>
      <c r="E302" s="7">
        <v>23.151</v>
      </c>
      <c r="F302" s="18">
        <f>E302-D302</f>
        <v>7.2579999999999991</v>
      </c>
      <c r="G302" s="19" t="s">
        <v>573</v>
      </c>
      <c r="H302" s="38" t="s">
        <v>492</v>
      </c>
      <c r="I302" s="36" t="s">
        <v>865</v>
      </c>
    </row>
    <row r="303" spans="1:9" ht="15" customHeight="1">
      <c r="A303" s="16"/>
      <c r="B303" s="16"/>
      <c r="C303" s="21"/>
      <c r="D303" s="18"/>
      <c r="E303" s="18"/>
      <c r="F303" s="18">
        <f>SUM(F299:F302)</f>
        <v>13.521999999999998</v>
      </c>
      <c r="G303" s="19"/>
      <c r="H303" s="37"/>
      <c r="I303" s="37"/>
    </row>
    <row r="304" spans="1:9" ht="15" customHeight="1">
      <c r="A304" s="31" t="s">
        <v>722</v>
      </c>
      <c r="B304" s="31" t="s">
        <v>400</v>
      </c>
      <c r="C304" s="25" t="s">
        <v>401</v>
      </c>
      <c r="D304" s="7">
        <v>0.54100000000000004</v>
      </c>
      <c r="E304" s="7">
        <v>2.2389999999999999</v>
      </c>
      <c r="F304" s="26">
        <f>E304-D304</f>
        <v>1.698</v>
      </c>
      <c r="G304" s="27" t="s">
        <v>486</v>
      </c>
      <c r="H304" s="38" t="s">
        <v>492</v>
      </c>
      <c r="I304" s="36" t="s">
        <v>865</v>
      </c>
    </row>
    <row r="305" spans="1:9" ht="15" customHeight="1">
      <c r="A305" s="16" t="s">
        <v>723</v>
      </c>
      <c r="B305" s="16" t="s">
        <v>403</v>
      </c>
      <c r="C305" s="21" t="s">
        <v>401</v>
      </c>
      <c r="D305" s="7" t="s">
        <v>402</v>
      </c>
      <c r="E305" s="7">
        <v>10.462</v>
      </c>
      <c r="F305" s="18">
        <f>E305-D305</f>
        <v>8.2319999999999993</v>
      </c>
      <c r="G305" s="19" t="s">
        <v>485</v>
      </c>
      <c r="H305" s="38" t="s">
        <v>492</v>
      </c>
      <c r="I305" s="36" t="s">
        <v>865</v>
      </c>
    </row>
    <row r="306" spans="1:9" ht="15" customHeight="1">
      <c r="A306" s="31" t="s">
        <v>724</v>
      </c>
      <c r="B306" s="16" t="s">
        <v>404</v>
      </c>
      <c r="C306" s="21" t="s">
        <v>401</v>
      </c>
      <c r="D306" s="7">
        <v>10.462</v>
      </c>
      <c r="E306" s="7">
        <v>18.98</v>
      </c>
      <c r="F306" s="18">
        <f>E306-D306</f>
        <v>8.5180000000000007</v>
      </c>
      <c r="G306" s="19" t="s">
        <v>574</v>
      </c>
      <c r="H306" s="38" t="s">
        <v>492</v>
      </c>
      <c r="I306" s="36" t="s">
        <v>865</v>
      </c>
    </row>
    <row r="307" spans="1:9" ht="15" customHeight="1">
      <c r="A307" s="16" t="s">
        <v>725</v>
      </c>
      <c r="B307" s="16" t="s">
        <v>405</v>
      </c>
      <c r="C307" s="21" t="s">
        <v>401</v>
      </c>
      <c r="D307" s="7">
        <v>18.98</v>
      </c>
      <c r="E307" s="7">
        <v>22.545000000000002</v>
      </c>
      <c r="F307" s="18">
        <f>E307-D307</f>
        <v>3.5650000000000013</v>
      </c>
      <c r="G307" s="19" t="s">
        <v>894</v>
      </c>
      <c r="H307" s="38" t="s">
        <v>492</v>
      </c>
      <c r="I307" s="36" t="s">
        <v>865</v>
      </c>
    </row>
    <row r="308" spans="1:9" ht="15" customHeight="1">
      <c r="A308" s="31" t="s">
        <v>726</v>
      </c>
      <c r="B308" s="16" t="s">
        <v>406</v>
      </c>
      <c r="C308" s="21" t="s">
        <v>401</v>
      </c>
      <c r="D308" s="7">
        <v>0</v>
      </c>
      <c r="E308" s="7">
        <v>0.54100000000000004</v>
      </c>
      <c r="F308" s="18">
        <f>E308-D308</f>
        <v>0.54100000000000004</v>
      </c>
      <c r="G308" s="19" t="s">
        <v>575</v>
      </c>
      <c r="H308" s="38" t="s">
        <v>492</v>
      </c>
      <c r="I308" s="36" t="s">
        <v>865</v>
      </c>
    </row>
    <row r="309" spans="1:9" ht="15" customHeight="1">
      <c r="A309" s="16"/>
      <c r="B309" s="16"/>
      <c r="C309" s="21"/>
      <c r="D309" s="18"/>
      <c r="E309" s="18"/>
      <c r="F309" s="18">
        <f>SUM(F304:F308)</f>
        <v>22.554000000000002</v>
      </c>
      <c r="G309" s="19"/>
      <c r="H309" s="37"/>
      <c r="I309" s="37"/>
    </row>
    <row r="310" spans="1:9" ht="15" customHeight="1">
      <c r="A310" s="16" t="s">
        <v>727</v>
      </c>
      <c r="B310" s="16" t="s">
        <v>407</v>
      </c>
      <c r="C310" s="21" t="s">
        <v>408</v>
      </c>
      <c r="D310" s="7">
        <v>0</v>
      </c>
      <c r="E310" s="7">
        <v>3.1230000000000002</v>
      </c>
      <c r="F310" s="18">
        <f>E310-D310</f>
        <v>3.1230000000000002</v>
      </c>
      <c r="G310" s="19" t="s">
        <v>576</v>
      </c>
      <c r="H310" s="39" t="s">
        <v>492</v>
      </c>
      <c r="I310" s="36" t="s">
        <v>865</v>
      </c>
    </row>
    <row r="311" spans="1:9" ht="15" customHeight="1">
      <c r="A311" s="16" t="s">
        <v>728</v>
      </c>
      <c r="B311" s="16" t="s">
        <v>409</v>
      </c>
      <c r="C311" s="21" t="s">
        <v>408</v>
      </c>
      <c r="D311" s="7">
        <v>3.1230000000000002</v>
      </c>
      <c r="E311" s="7">
        <v>10.631</v>
      </c>
      <c r="F311" s="18">
        <f>E311-D311</f>
        <v>7.508</v>
      </c>
      <c r="G311" s="19" t="s">
        <v>577</v>
      </c>
      <c r="H311" s="39" t="s">
        <v>492</v>
      </c>
      <c r="I311" s="36" t="s">
        <v>865</v>
      </c>
    </row>
    <row r="312" spans="1:9" ht="15" customHeight="1">
      <c r="A312" s="16" t="s">
        <v>729</v>
      </c>
      <c r="B312" s="16" t="s">
        <v>410</v>
      </c>
      <c r="C312" s="21" t="s">
        <v>408</v>
      </c>
      <c r="D312" s="7">
        <v>10.631</v>
      </c>
      <c r="E312" s="7">
        <v>17.782</v>
      </c>
      <c r="F312" s="18">
        <f>E312-D312</f>
        <v>7.1509999999999998</v>
      </c>
      <c r="G312" s="19" t="s">
        <v>411</v>
      </c>
      <c r="H312" s="39" t="s">
        <v>492</v>
      </c>
      <c r="I312" s="36" t="s">
        <v>865</v>
      </c>
    </row>
    <row r="313" spans="1:9" ht="15" customHeight="1">
      <c r="A313" s="16"/>
      <c r="B313" s="16"/>
      <c r="C313" s="21"/>
      <c r="D313" s="18"/>
      <c r="E313" s="18"/>
      <c r="F313" s="18">
        <f>SUM(F310:F312)</f>
        <v>17.782</v>
      </c>
      <c r="G313" s="19"/>
      <c r="H313" s="37"/>
      <c r="I313" s="37"/>
    </row>
    <row r="314" spans="1:9" ht="15" customHeight="1">
      <c r="A314" s="16" t="s">
        <v>730</v>
      </c>
      <c r="B314" s="16" t="s">
        <v>412</v>
      </c>
      <c r="C314" s="21" t="s">
        <v>413</v>
      </c>
      <c r="D314" s="7">
        <v>0</v>
      </c>
      <c r="E314" s="7">
        <v>7.4710000000000001</v>
      </c>
      <c r="F314" s="18">
        <f>E314-D314</f>
        <v>7.4710000000000001</v>
      </c>
      <c r="G314" s="19" t="s">
        <v>414</v>
      </c>
      <c r="H314" s="39" t="s">
        <v>492</v>
      </c>
      <c r="I314" s="36" t="s">
        <v>865</v>
      </c>
    </row>
    <row r="315" spans="1:9" ht="15" customHeight="1">
      <c r="A315" s="16" t="s">
        <v>731</v>
      </c>
      <c r="B315" s="16" t="s">
        <v>415</v>
      </c>
      <c r="C315" s="21" t="s">
        <v>413</v>
      </c>
      <c r="D315" s="7">
        <v>7.4710000000000001</v>
      </c>
      <c r="E315" s="7">
        <v>18.132999999999999</v>
      </c>
      <c r="F315" s="18">
        <f>E315-D315</f>
        <v>10.661999999999999</v>
      </c>
      <c r="G315" s="19" t="s">
        <v>416</v>
      </c>
      <c r="H315" s="39" t="s">
        <v>492</v>
      </c>
      <c r="I315" s="36" t="s">
        <v>865</v>
      </c>
    </row>
    <row r="316" spans="1:9" ht="15" customHeight="1">
      <c r="A316" s="16" t="s">
        <v>732</v>
      </c>
      <c r="B316" s="16" t="s">
        <v>417</v>
      </c>
      <c r="C316" s="21" t="s">
        <v>413</v>
      </c>
      <c r="D316" s="7">
        <v>18.132999999999999</v>
      </c>
      <c r="E316" s="7">
        <v>25.620999999999999</v>
      </c>
      <c r="F316" s="18">
        <f>E316-D316</f>
        <v>7.4879999999999995</v>
      </c>
      <c r="G316" s="19" t="s">
        <v>578</v>
      </c>
      <c r="H316" s="39" t="s">
        <v>492</v>
      </c>
      <c r="I316" s="36" t="s">
        <v>865</v>
      </c>
    </row>
    <row r="317" spans="1:9" ht="15" customHeight="1">
      <c r="A317" s="16" t="s">
        <v>733</v>
      </c>
      <c r="B317" s="16" t="s">
        <v>418</v>
      </c>
      <c r="C317" s="21" t="s">
        <v>413</v>
      </c>
      <c r="D317" s="7">
        <v>25.620999999999999</v>
      </c>
      <c r="E317" s="7">
        <v>33.198</v>
      </c>
      <c r="F317" s="18">
        <f>E317-D317</f>
        <v>7.5770000000000017</v>
      </c>
      <c r="G317" s="19" t="s">
        <v>579</v>
      </c>
      <c r="H317" s="39" t="s">
        <v>492</v>
      </c>
      <c r="I317" s="36" t="s">
        <v>865</v>
      </c>
    </row>
    <row r="318" spans="1:9" ht="15" customHeight="1">
      <c r="A318" s="16" t="s">
        <v>734</v>
      </c>
      <c r="B318" s="16" t="s">
        <v>419</v>
      </c>
      <c r="C318" s="21" t="s">
        <v>484</v>
      </c>
      <c r="D318" s="7">
        <v>0</v>
      </c>
      <c r="E318" s="7">
        <v>7.4619999999999997</v>
      </c>
      <c r="F318" s="18">
        <f>E318-D318</f>
        <v>7.4619999999999997</v>
      </c>
      <c r="G318" s="19" t="s">
        <v>414</v>
      </c>
      <c r="H318" s="39" t="s">
        <v>492</v>
      </c>
      <c r="I318" s="36" t="s">
        <v>865</v>
      </c>
    </row>
    <row r="319" spans="1:9" ht="15" customHeight="1">
      <c r="A319" s="16"/>
      <c r="B319" s="16"/>
      <c r="C319" s="21"/>
      <c r="D319" s="18"/>
      <c r="E319" s="18"/>
      <c r="F319" s="18">
        <f>SUM(F314:F318)</f>
        <v>40.659999999999997</v>
      </c>
      <c r="G319" s="19"/>
      <c r="H319" s="37"/>
      <c r="I319" s="37"/>
    </row>
    <row r="320" spans="1:9" ht="15" customHeight="1">
      <c r="A320" s="16" t="s">
        <v>735</v>
      </c>
      <c r="B320" s="16" t="s">
        <v>420</v>
      </c>
      <c r="C320" s="21" t="s">
        <v>421</v>
      </c>
      <c r="D320" s="7">
        <v>12.975</v>
      </c>
      <c r="E320" s="7">
        <v>14.683999999999999</v>
      </c>
      <c r="F320" s="18">
        <f t="shared" ref="F320:F326" si="16">E320-D320</f>
        <v>1.7089999999999996</v>
      </c>
      <c r="G320" s="19" t="s">
        <v>592</v>
      </c>
      <c r="H320" s="39" t="s">
        <v>494</v>
      </c>
      <c r="I320" s="36" t="s">
        <v>865</v>
      </c>
    </row>
    <row r="321" spans="1:40" ht="15" customHeight="1">
      <c r="A321" s="16" t="s">
        <v>736</v>
      </c>
      <c r="B321" s="16" t="s">
        <v>422</v>
      </c>
      <c r="C321" s="21" t="s">
        <v>421</v>
      </c>
      <c r="D321" s="7">
        <v>14.683999999999999</v>
      </c>
      <c r="E321" s="7">
        <v>17.216000000000001</v>
      </c>
      <c r="F321" s="18">
        <f t="shared" si="16"/>
        <v>2.5320000000000018</v>
      </c>
      <c r="G321" s="19" t="s">
        <v>423</v>
      </c>
      <c r="H321" s="39" t="s">
        <v>494</v>
      </c>
      <c r="I321" s="36" t="s">
        <v>865</v>
      </c>
    </row>
    <row r="322" spans="1:40" ht="15" customHeight="1">
      <c r="A322" s="16" t="s">
        <v>737</v>
      </c>
      <c r="B322" s="16" t="s">
        <v>424</v>
      </c>
      <c r="C322" s="21" t="s">
        <v>421</v>
      </c>
      <c r="D322" s="7">
        <v>17.216000000000001</v>
      </c>
      <c r="E322" s="7">
        <v>19.997</v>
      </c>
      <c r="F322" s="18">
        <f t="shared" si="16"/>
        <v>2.7809999999999988</v>
      </c>
      <c r="G322" s="19" t="s">
        <v>425</v>
      </c>
      <c r="H322" s="39" t="s">
        <v>494</v>
      </c>
      <c r="I322" s="36" t="s">
        <v>865</v>
      </c>
    </row>
    <row r="323" spans="1:40" ht="15" customHeight="1">
      <c r="A323" s="16" t="s">
        <v>738</v>
      </c>
      <c r="B323" s="16" t="s">
        <v>426</v>
      </c>
      <c r="C323" s="21" t="s">
        <v>421</v>
      </c>
      <c r="D323" s="7">
        <v>19.997</v>
      </c>
      <c r="E323" s="7">
        <v>20.721</v>
      </c>
      <c r="F323" s="18">
        <f t="shared" si="16"/>
        <v>0.7240000000000002</v>
      </c>
      <c r="G323" s="19" t="s">
        <v>427</v>
      </c>
      <c r="H323" s="39" t="s">
        <v>492</v>
      </c>
      <c r="I323" s="36" t="s">
        <v>865</v>
      </c>
    </row>
    <row r="324" spans="1:40" ht="15" customHeight="1">
      <c r="A324" s="16" t="s">
        <v>739</v>
      </c>
      <c r="B324" s="16" t="s">
        <v>428</v>
      </c>
      <c r="C324" s="21" t="s">
        <v>421</v>
      </c>
      <c r="D324" s="7">
        <v>20.721</v>
      </c>
      <c r="E324" s="7">
        <v>26.643999999999998</v>
      </c>
      <c r="F324" s="18">
        <f t="shared" si="16"/>
        <v>5.9229999999999983</v>
      </c>
      <c r="G324" s="19" t="s">
        <v>429</v>
      </c>
      <c r="H324" s="39" t="s">
        <v>492</v>
      </c>
      <c r="I324" s="36" t="s">
        <v>865</v>
      </c>
    </row>
    <row r="325" spans="1:40" ht="15" customHeight="1">
      <c r="A325" s="16" t="s">
        <v>740</v>
      </c>
      <c r="B325" s="16" t="s">
        <v>430</v>
      </c>
      <c r="C325" s="21" t="s">
        <v>421</v>
      </c>
      <c r="D325" s="7">
        <v>26.643999999999998</v>
      </c>
      <c r="E325" s="7">
        <v>43.417999999999999</v>
      </c>
      <c r="F325" s="18">
        <f t="shared" si="16"/>
        <v>16.774000000000001</v>
      </c>
      <c r="G325" s="19" t="s">
        <v>431</v>
      </c>
      <c r="H325" s="39" t="s">
        <v>492</v>
      </c>
      <c r="I325" s="36" t="s">
        <v>865</v>
      </c>
    </row>
    <row r="326" spans="1:40" s="49" customFormat="1" ht="15" customHeight="1">
      <c r="A326" s="16" t="s">
        <v>741</v>
      </c>
      <c r="B326" s="16" t="s">
        <v>432</v>
      </c>
      <c r="C326" s="21" t="s">
        <v>421</v>
      </c>
      <c r="D326" s="7">
        <v>43.417999999999999</v>
      </c>
      <c r="E326" s="7">
        <v>46.963000000000001</v>
      </c>
      <c r="F326" s="18">
        <f t="shared" si="16"/>
        <v>3.5450000000000017</v>
      </c>
      <c r="G326" s="19" t="s">
        <v>433</v>
      </c>
      <c r="H326" s="39" t="s">
        <v>492</v>
      </c>
      <c r="I326" s="36" t="s">
        <v>865</v>
      </c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F326" s="42"/>
      <c r="AG326" s="42"/>
      <c r="AH326" s="42"/>
      <c r="AI326" s="42"/>
      <c r="AJ326" s="42"/>
      <c r="AK326" s="42"/>
      <c r="AL326" s="42"/>
      <c r="AM326" s="42"/>
      <c r="AN326" s="42"/>
    </row>
    <row r="327" spans="1:40" s="49" customFormat="1" ht="15" customHeight="1">
      <c r="A327" s="16"/>
      <c r="B327" s="16"/>
      <c r="C327" s="21"/>
      <c r="D327" s="18"/>
      <c r="E327" s="18"/>
      <c r="F327" s="18">
        <f>SUM(F320:F326)</f>
        <v>33.988</v>
      </c>
      <c r="G327" s="19"/>
      <c r="H327" s="37"/>
      <c r="I327" s="37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42"/>
      <c r="AK327" s="42"/>
      <c r="AL327" s="42"/>
      <c r="AM327" s="42"/>
      <c r="AN327" s="42"/>
    </row>
    <row r="328" spans="1:40" s="49" customFormat="1" ht="15" customHeight="1">
      <c r="A328" s="16" t="s">
        <v>711</v>
      </c>
      <c r="B328" s="16" t="s">
        <v>434</v>
      </c>
      <c r="C328" s="21" t="s">
        <v>435</v>
      </c>
      <c r="D328" s="7">
        <v>0</v>
      </c>
      <c r="E328" s="7">
        <v>2.4020000000000001</v>
      </c>
      <c r="F328" s="18">
        <f>E328-D328</f>
        <v>2.4020000000000001</v>
      </c>
      <c r="G328" s="19" t="s">
        <v>580</v>
      </c>
      <c r="H328" s="38" t="s">
        <v>495</v>
      </c>
      <c r="I328" s="36" t="s">
        <v>865</v>
      </c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F328" s="42"/>
      <c r="AG328" s="42"/>
      <c r="AH328" s="42"/>
      <c r="AI328" s="42"/>
      <c r="AJ328" s="42"/>
      <c r="AK328" s="42"/>
      <c r="AL328" s="42"/>
      <c r="AM328" s="42"/>
      <c r="AN328" s="42"/>
    </row>
    <row r="329" spans="1:40" s="49" customFormat="1" ht="15" customHeight="1">
      <c r="A329" s="16" t="s">
        <v>742</v>
      </c>
      <c r="B329" s="16" t="s">
        <v>436</v>
      </c>
      <c r="C329" s="21" t="s">
        <v>435</v>
      </c>
      <c r="D329" s="7">
        <v>2.4020000000000001</v>
      </c>
      <c r="E329" s="7">
        <v>5.1369999999999996</v>
      </c>
      <c r="F329" s="18">
        <f>E329-D329</f>
        <v>2.7349999999999994</v>
      </c>
      <c r="G329" s="19" t="s">
        <v>896</v>
      </c>
      <c r="H329" s="38" t="s">
        <v>495</v>
      </c>
      <c r="I329" s="36" t="s">
        <v>865</v>
      </c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F329" s="42"/>
      <c r="AG329" s="42"/>
      <c r="AH329" s="42"/>
      <c r="AI329" s="42"/>
      <c r="AJ329" s="42"/>
      <c r="AK329" s="42"/>
      <c r="AL329" s="42"/>
      <c r="AM329" s="42"/>
      <c r="AN329" s="42"/>
    </row>
    <row r="330" spans="1:40" s="49" customFormat="1" ht="15" customHeight="1">
      <c r="A330" s="16" t="s">
        <v>743</v>
      </c>
      <c r="B330" s="16" t="s">
        <v>437</v>
      </c>
      <c r="C330" s="21" t="s">
        <v>435</v>
      </c>
      <c r="D330" s="7">
        <v>5.1369999999999996</v>
      </c>
      <c r="E330" s="7">
        <v>9.6140000000000008</v>
      </c>
      <c r="F330" s="18">
        <f>E330-D330</f>
        <v>4.4770000000000012</v>
      </c>
      <c r="G330" s="19" t="s">
        <v>897</v>
      </c>
      <c r="H330" s="38" t="s">
        <v>494</v>
      </c>
      <c r="I330" s="36" t="s">
        <v>865</v>
      </c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F330" s="42"/>
      <c r="AG330" s="42"/>
      <c r="AH330" s="42"/>
      <c r="AI330" s="42"/>
      <c r="AJ330" s="42"/>
      <c r="AK330" s="42"/>
      <c r="AL330" s="42"/>
      <c r="AM330" s="42"/>
      <c r="AN330" s="42"/>
    </row>
    <row r="331" spans="1:40" ht="15" customHeight="1">
      <c r="A331" s="16" t="s">
        <v>744</v>
      </c>
      <c r="B331" s="16" t="s">
        <v>438</v>
      </c>
      <c r="C331" s="21" t="s">
        <v>435</v>
      </c>
      <c r="D331" s="7">
        <v>9.6140000000000008</v>
      </c>
      <c r="E331" s="7">
        <v>13.362</v>
      </c>
      <c r="F331" s="18">
        <f>E331-D331</f>
        <v>3.7479999999999993</v>
      </c>
      <c r="G331" s="19" t="s">
        <v>895</v>
      </c>
      <c r="H331" s="38" t="s">
        <v>495</v>
      </c>
      <c r="I331" s="36" t="s">
        <v>865</v>
      </c>
    </row>
    <row r="332" spans="1:40" ht="15" customHeight="1">
      <c r="A332" s="16"/>
      <c r="B332" s="16"/>
      <c r="C332" s="21"/>
      <c r="D332" s="18"/>
      <c r="E332" s="18"/>
      <c r="F332" s="18">
        <f>SUM(F328:F331)</f>
        <v>13.362</v>
      </c>
      <c r="G332" s="19"/>
      <c r="H332" s="37"/>
      <c r="I332" s="37"/>
    </row>
    <row r="333" spans="1:40" ht="15" customHeight="1">
      <c r="A333" s="16" t="s">
        <v>745</v>
      </c>
      <c r="B333" s="16" t="s">
        <v>439</v>
      </c>
      <c r="C333" s="21" t="s">
        <v>440</v>
      </c>
      <c r="D333" s="7">
        <v>0</v>
      </c>
      <c r="E333" s="7">
        <v>7.2249999999999996</v>
      </c>
      <c r="F333" s="18">
        <f>E333-D333</f>
        <v>7.2249999999999996</v>
      </c>
      <c r="G333" s="19" t="s">
        <v>898</v>
      </c>
      <c r="H333" s="38" t="s">
        <v>492</v>
      </c>
      <c r="I333" s="36" t="s">
        <v>865</v>
      </c>
    </row>
    <row r="334" spans="1:40" ht="15" customHeight="1">
      <c r="A334" s="16" t="s">
        <v>746</v>
      </c>
      <c r="B334" s="16" t="s">
        <v>441</v>
      </c>
      <c r="C334" s="21" t="s">
        <v>440</v>
      </c>
      <c r="D334" s="7">
        <v>7.2249999999999996</v>
      </c>
      <c r="E334" s="7">
        <v>9.4130000000000003</v>
      </c>
      <c r="F334" s="18">
        <f>E334-D334</f>
        <v>2.1880000000000006</v>
      </c>
      <c r="G334" s="19" t="s">
        <v>442</v>
      </c>
      <c r="H334" s="38" t="s">
        <v>492</v>
      </c>
      <c r="I334" s="36" t="s">
        <v>865</v>
      </c>
    </row>
    <row r="335" spans="1:40" ht="15" customHeight="1">
      <c r="A335" s="16" t="s">
        <v>747</v>
      </c>
      <c r="B335" s="16" t="s">
        <v>443</v>
      </c>
      <c r="C335" s="21" t="s">
        <v>440</v>
      </c>
      <c r="D335" s="7">
        <v>9.4130000000000003</v>
      </c>
      <c r="E335" s="7">
        <v>16.611999999999998</v>
      </c>
      <c r="F335" s="18">
        <f>E335-D335</f>
        <v>7.1989999999999981</v>
      </c>
      <c r="G335" s="19" t="s">
        <v>899</v>
      </c>
      <c r="H335" s="38" t="s">
        <v>492</v>
      </c>
      <c r="I335" s="36" t="s">
        <v>865</v>
      </c>
    </row>
    <row r="336" spans="1:40" ht="15" customHeight="1">
      <c r="A336" s="16" t="s">
        <v>748</v>
      </c>
      <c r="B336" s="16" t="s">
        <v>444</v>
      </c>
      <c r="C336" s="21" t="s">
        <v>440</v>
      </c>
      <c r="D336" s="7">
        <v>16.611999999999998</v>
      </c>
      <c r="E336" s="7">
        <v>19.068000000000001</v>
      </c>
      <c r="F336" s="18">
        <f>E336-D336</f>
        <v>2.4560000000000031</v>
      </c>
      <c r="G336" s="19" t="s">
        <v>581</v>
      </c>
      <c r="H336" s="38" t="s">
        <v>492</v>
      </c>
      <c r="I336" s="36" t="s">
        <v>865</v>
      </c>
    </row>
    <row r="337" spans="1:9" ht="15" customHeight="1">
      <c r="A337" s="16" t="s">
        <v>749</v>
      </c>
      <c r="B337" s="16" t="s">
        <v>445</v>
      </c>
      <c r="C337" s="21" t="s">
        <v>440</v>
      </c>
      <c r="D337" s="7">
        <v>19.068000000000001</v>
      </c>
      <c r="E337" s="7">
        <v>22.39</v>
      </c>
      <c r="F337" s="18">
        <f>E337-D337</f>
        <v>3.3219999999999992</v>
      </c>
      <c r="G337" s="19" t="s">
        <v>582</v>
      </c>
      <c r="H337" s="38" t="s">
        <v>492</v>
      </c>
      <c r="I337" s="36" t="s">
        <v>865</v>
      </c>
    </row>
    <row r="338" spans="1:9" ht="15" customHeight="1">
      <c r="A338" s="16"/>
      <c r="B338" s="16"/>
      <c r="C338" s="21"/>
      <c r="D338" s="18"/>
      <c r="E338" s="18"/>
      <c r="F338" s="18">
        <f>SUM(F333:F337)</f>
        <v>22.39</v>
      </c>
      <c r="G338" s="19"/>
      <c r="H338" s="37"/>
      <c r="I338" s="37"/>
    </row>
    <row r="339" spans="1:9" ht="15" customHeight="1">
      <c r="A339" s="16" t="s">
        <v>750</v>
      </c>
      <c r="B339" s="16" t="s">
        <v>446</v>
      </c>
      <c r="C339" s="21" t="s">
        <v>447</v>
      </c>
      <c r="D339" s="7">
        <v>0</v>
      </c>
      <c r="E339" s="7">
        <v>8.5609999999999999</v>
      </c>
      <c r="F339" s="18">
        <f t="shared" ref="F339:F345" si="17">E339-D339</f>
        <v>8.5609999999999999</v>
      </c>
      <c r="G339" s="19" t="s">
        <v>900</v>
      </c>
      <c r="H339" s="38" t="s">
        <v>492</v>
      </c>
      <c r="I339" s="36" t="s">
        <v>865</v>
      </c>
    </row>
    <row r="340" spans="1:9" ht="15" customHeight="1">
      <c r="A340" s="16" t="s">
        <v>751</v>
      </c>
      <c r="B340" s="16" t="s">
        <v>448</v>
      </c>
      <c r="C340" s="21" t="s">
        <v>447</v>
      </c>
      <c r="D340" s="7">
        <v>8.5609999999999999</v>
      </c>
      <c r="E340" s="7">
        <v>9.7260000000000009</v>
      </c>
      <c r="F340" s="18">
        <f t="shared" si="17"/>
        <v>1.1650000000000009</v>
      </c>
      <c r="G340" s="19" t="s">
        <v>449</v>
      </c>
      <c r="H340" s="38" t="s">
        <v>492</v>
      </c>
      <c r="I340" s="36" t="s">
        <v>865</v>
      </c>
    </row>
    <row r="341" spans="1:9" ht="15" customHeight="1">
      <c r="A341" s="16" t="s">
        <v>752</v>
      </c>
      <c r="B341" s="16" t="s">
        <v>450</v>
      </c>
      <c r="C341" s="21" t="s">
        <v>447</v>
      </c>
      <c r="D341" s="7">
        <v>9.7260000000000009</v>
      </c>
      <c r="E341" s="7">
        <v>10.691000000000001</v>
      </c>
      <c r="F341" s="18">
        <f t="shared" si="17"/>
        <v>0.96499999999999986</v>
      </c>
      <c r="G341" s="19" t="s">
        <v>451</v>
      </c>
      <c r="H341" s="38" t="s">
        <v>492</v>
      </c>
      <c r="I341" s="36" t="s">
        <v>865</v>
      </c>
    </row>
    <row r="342" spans="1:9" ht="15" customHeight="1">
      <c r="A342" s="16" t="s">
        <v>753</v>
      </c>
      <c r="B342" s="16" t="s">
        <v>452</v>
      </c>
      <c r="C342" s="21" t="s">
        <v>447</v>
      </c>
      <c r="D342" s="7">
        <v>10.691000000000001</v>
      </c>
      <c r="E342" s="7">
        <v>14.571999999999999</v>
      </c>
      <c r="F342" s="18">
        <f t="shared" si="17"/>
        <v>3.8809999999999985</v>
      </c>
      <c r="G342" s="19" t="s">
        <v>487</v>
      </c>
      <c r="H342" s="38" t="s">
        <v>492</v>
      </c>
      <c r="I342" s="36" t="s">
        <v>865</v>
      </c>
    </row>
    <row r="343" spans="1:9" ht="15" customHeight="1">
      <c r="A343" s="16" t="s">
        <v>754</v>
      </c>
      <c r="B343" s="16" t="s">
        <v>453</v>
      </c>
      <c r="C343" s="21" t="s">
        <v>447</v>
      </c>
      <c r="D343" s="7">
        <v>14.571999999999999</v>
      </c>
      <c r="E343" s="7">
        <v>18.323</v>
      </c>
      <c r="F343" s="18">
        <f t="shared" si="17"/>
        <v>3.7510000000000012</v>
      </c>
      <c r="G343" s="19" t="s">
        <v>583</v>
      </c>
      <c r="H343" s="38" t="s">
        <v>492</v>
      </c>
      <c r="I343" s="36" t="s">
        <v>865</v>
      </c>
    </row>
    <row r="344" spans="1:9" ht="15" customHeight="1">
      <c r="A344" s="16" t="s">
        <v>755</v>
      </c>
      <c r="B344" s="16" t="s">
        <v>454</v>
      </c>
      <c r="C344" s="21" t="s">
        <v>447</v>
      </c>
      <c r="D344" s="7">
        <v>18.323</v>
      </c>
      <c r="E344" s="7">
        <v>28.495000000000001</v>
      </c>
      <c r="F344" s="18">
        <f t="shared" si="17"/>
        <v>10.172000000000001</v>
      </c>
      <c r="G344" s="19" t="s">
        <v>584</v>
      </c>
      <c r="H344" s="38" t="s">
        <v>492</v>
      </c>
      <c r="I344" s="36" t="s">
        <v>865</v>
      </c>
    </row>
    <row r="345" spans="1:9" ht="15" customHeight="1">
      <c r="A345" s="16" t="s">
        <v>756</v>
      </c>
      <c r="B345" s="16" t="s">
        <v>455</v>
      </c>
      <c r="C345" s="21" t="s">
        <v>447</v>
      </c>
      <c r="D345" s="7">
        <v>28.495000000000001</v>
      </c>
      <c r="E345" s="7">
        <v>33.473999999999997</v>
      </c>
      <c r="F345" s="18">
        <f t="shared" si="17"/>
        <v>4.9789999999999957</v>
      </c>
      <c r="G345" s="19" t="s">
        <v>585</v>
      </c>
      <c r="H345" s="38" t="s">
        <v>495</v>
      </c>
      <c r="I345" s="36" t="s">
        <v>865</v>
      </c>
    </row>
    <row r="346" spans="1:9" ht="15" customHeight="1">
      <c r="A346" s="16"/>
      <c r="B346" s="16"/>
      <c r="C346" s="21"/>
      <c r="D346" s="18"/>
      <c r="E346" s="18"/>
      <c r="F346" s="18">
        <f>SUM(F339:F345)</f>
        <v>33.473999999999997</v>
      </c>
      <c r="G346" s="19"/>
      <c r="H346" s="37"/>
      <c r="I346" s="37"/>
    </row>
    <row r="347" spans="1:9" ht="15" customHeight="1">
      <c r="A347" s="16" t="s">
        <v>757</v>
      </c>
      <c r="B347" s="16" t="s">
        <v>456</v>
      </c>
      <c r="C347" s="21" t="s">
        <v>457</v>
      </c>
      <c r="D347" s="7">
        <v>0</v>
      </c>
      <c r="E347" s="7">
        <v>1.4570000000000001</v>
      </c>
      <c r="F347" s="18">
        <f t="shared" ref="F347:F353" si="18">E347-D347</f>
        <v>1.4570000000000001</v>
      </c>
      <c r="G347" s="19" t="s">
        <v>901</v>
      </c>
      <c r="H347" s="38" t="s">
        <v>492</v>
      </c>
      <c r="I347" s="36" t="s">
        <v>865</v>
      </c>
    </row>
    <row r="348" spans="1:9" ht="15" customHeight="1">
      <c r="A348" s="16" t="s">
        <v>758</v>
      </c>
      <c r="B348" s="16" t="s">
        <v>500</v>
      </c>
      <c r="C348" s="21" t="s">
        <v>457</v>
      </c>
      <c r="D348" s="7">
        <v>1.4570000000000001</v>
      </c>
      <c r="E348" s="7">
        <v>2.3210000000000002</v>
      </c>
      <c r="F348" s="21">
        <f t="shared" si="18"/>
        <v>0.8640000000000001</v>
      </c>
      <c r="G348" s="19" t="s">
        <v>902</v>
      </c>
      <c r="H348" s="21" t="s">
        <v>492</v>
      </c>
      <c r="I348" s="36" t="s">
        <v>865</v>
      </c>
    </row>
    <row r="349" spans="1:9" ht="15" customHeight="1">
      <c r="A349" s="16" t="s">
        <v>848</v>
      </c>
      <c r="B349" s="16" t="s">
        <v>458</v>
      </c>
      <c r="C349" s="21" t="s">
        <v>457</v>
      </c>
      <c r="D349" s="7">
        <v>2.3210000000000002</v>
      </c>
      <c r="E349" s="7">
        <v>3.5390000000000001</v>
      </c>
      <c r="F349" s="18">
        <f t="shared" si="18"/>
        <v>1.218</v>
      </c>
      <c r="G349" s="19" t="s">
        <v>903</v>
      </c>
      <c r="H349" s="38" t="s">
        <v>492</v>
      </c>
      <c r="I349" s="36" t="s">
        <v>865</v>
      </c>
    </row>
    <row r="350" spans="1:9" ht="15" customHeight="1">
      <c r="A350" s="16" t="s">
        <v>849</v>
      </c>
      <c r="B350" s="16" t="s">
        <v>459</v>
      </c>
      <c r="C350" s="21" t="s">
        <v>457</v>
      </c>
      <c r="D350" s="7">
        <v>3.5390000000000001</v>
      </c>
      <c r="E350" s="7">
        <v>8.173</v>
      </c>
      <c r="F350" s="18">
        <f t="shared" si="18"/>
        <v>4.6340000000000003</v>
      </c>
      <c r="G350" s="19" t="s">
        <v>586</v>
      </c>
      <c r="H350" s="38" t="s">
        <v>492</v>
      </c>
      <c r="I350" s="36" t="s">
        <v>865</v>
      </c>
    </row>
    <row r="351" spans="1:9" ht="15" customHeight="1">
      <c r="A351" s="16" t="s">
        <v>850</v>
      </c>
      <c r="B351" s="16" t="s">
        <v>460</v>
      </c>
      <c r="C351" s="21" t="s">
        <v>457</v>
      </c>
      <c r="D351" s="7">
        <v>8.173</v>
      </c>
      <c r="E351" s="7">
        <v>9.8390000000000004</v>
      </c>
      <c r="F351" s="18">
        <f t="shared" si="18"/>
        <v>1.6660000000000004</v>
      </c>
      <c r="G351" s="19" t="s">
        <v>488</v>
      </c>
      <c r="H351" s="38" t="s">
        <v>492</v>
      </c>
      <c r="I351" s="36" t="s">
        <v>865</v>
      </c>
    </row>
    <row r="352" spans="1:9" ht="15" customHeight="1">
      <c r="A352" s="16" t="s">
        <v>851</v>
      </c>
      <c r="B352" s="16" t="s">
        <v>461</v>
      </c>
      <c r="C352" s="21" t="s">
        <v>457</v>
      </c>
      <c r="D352" s="7">
        <v>9.8390000000000004</v>
      </c>
      <c r="E352" s="7">
        <v>19.951000000000001</v>
      </c>
      <c r="F352" s="18">
        <f t="shared" si="18"/>
        <v>10.112</v>
      </c>
      <c r="G352" s="19" t="s">
        <v>489</v>
      </c>
      <c r="H352" s="38" t="s">
        <v>494</v>
      </c>
      <c r="I352" s="36" t="s">
        <v>865</v>
      </c>
    </row>
    <row r="353" spans="1:9" ht="15" customHeight="1">
      <c r="A353" s="16" t="s">
        <v>852</v>
      </c>
      <c r="B353" s="16" t="s">
        <v>462</v>
      </c>
      <c r="C353" s="21" t="s">
        <v>457</v>
      </c>
      <c r="D353" s="7">
        <v>19.951000000000001</v>
      </c>
      <c r="E353" s="7">
        <v>29.974</v>
      </c>
      <c r="F353" s="18">
        <f t="shared" si="18"/>
        <v>10.023</v>
      </c>
      <c r="G353" s="19" t="s">
        <v>587</v>
      </c>
      <c r="H353" s="38" t="s">
        <v>494</v>
      </c>
      <c r="I353" s="36" t="s">
        <v>865</v>
      </c>
    </row>
    <row r="354" spans="1:9" ht="15" customHeight="1">
      <c r="A354" s="16"/>
      <c r="B354" s="16"/>
      <c r="C354" s="21"/>
      <c r="D354" s="18"/>
      <c r="E354" s="18"/>
      <c r="F354" s="18">
        <f>SUM(F347:F353)</f>
        <v>29.974</v>
      </c>
      <c r="G354" s="19"/>
      <c r="H354" s="37"/>
      <c r="I354" s="37"/>
    </row>
    <row r="355" spans="1:9" ht="15" customHeight="1">
      <c r="A355" s="16" t="s">
        <v>853</v>
      </c>
      <c r="B355" s="16" t="s">
        <v>463</v>
      </c>
      <c r="C355" s="21" t="s">
        <v>464</v>
      </c>
      <c r="D355" s="7">
        <v>17.72</v>
      </c>
      <c r="E355" s="7">
        <v>25.75</v>
      </c>
      <c r="F355" s="18">
        <f>E355-D355</f>
        <v>8.0300000000000011</v>
      </c>
      <c r="G355" s="19" t="s">
        <v>465</v>
      </c>
      <c r="H355" s="38" t="s">
        <v>492</v>
      </c>
      <c r="I355" s="36" t="s">
        <v>865</v>
      </c>
    </row>
    <row r="356" spans="1:9" ht="15" customHeight="1">
      <c r="A356" s="16" t="s">
        <v>854</v>
      </c>
      <c r="B356" s="16" t="s">
        <v>466</v>
      </c>
      <c r="C356" s="21" t="s">
        <v>464</v>
      </c>
      <c r="D356" s="7">
        <v>25.75</v>
      </c>
      <c r="E356" s="7">
        <v>30.57</v>
      </c>
      <c r="F356" s="18">
        <f>E356-D356</f>
        <v>4.82</v>
      </c>
      <c r="G356" s="19" t="s">
        <v>588</v>
      </c>
      <c r="H356" s="38" t="s">
        <v>492</v>
      </c>
      <c r="I356" s="36" t="s">
        <v>865</v>
      </c>
    </row>
    <row r="357" spans="1:9" ht="15" customHeight="1">
      <c r="A357" s="16" t="s">
        <v>855</v>
      </c>
      <c r="B357" s="16" t="s">
        <v>467</v>
      </c>
      <c r="C357" s="21" t="s">
        <v>464</v>
      </c>
      <c r="D357" s="7">
        <v>30.57</v>
      </c>
      <c r="E357" s="7">
        <v>35.081000000000003</v>
      </c>
      <c r="F357" s="18">
        <f>E357-D357</f>
        <v>4.5110000000000028</v>
      </c>
      <c r="G357" s="19" t="s">
        <v>589</v>
      </c>
      <c r="H357" s="38" t="s">
        <v>492</v>
      </c>
      <c r="I357" s="36" t="s">
        <v>865</v>
      </c>
    </row>
    <row r="358" spans="1:9" s="50" customFormat="1" ht="15" customHeight="1">
      <c r="A358" s="32"/>
      <c r="B358" s="32"/>
      <c r="C358" s="25"/>
      <c r="D358" s="26"/>
      <c r="E358" s="26"/>
      <c r="F358" s="26">
        <f>SUM(F355:F357)</f>
        <v>17.361000000000004</v>
      </c>
      <c r="G358" s="27"/>
      <c r="H358" s="37"/>
      <c r="I358" s="59" t="s">
        <v>866</v>
      </c>
    </row>
    <row r="359" spans="1:9" s="58" customFormat="1" ht="15" customHeight="1">
      <c r="E359" s="33" t="s">
        <v>5</v>
      </c>
      <c r="F359" s="34">
        <f>F16+F20+F24+F28+F31+F36+F42+F49+F56+F58+F61+F66+F77+F93+F102+F112+F117+F126+F136+F138+F141+F146+F151+F155+F164+F174+F182+F186+F188+F190+F195+F197+F200+F203+F211+F213+F223+F226+F229+F234+F242+F244+F247+F252+F254+F256+F259+F263+F279+F283+F294+F298+F303+F309+F313+F319+F327+F332+F338+F346+F354+F358</f>
        <v>1288.4480000000003</v>
      </c>
      <c r="G359" s="87" t="s">
        <v>908</v>
      </c>
      <c r="H359" s="87"/>
      <c r="I359" s="93" t="s">
        <v>907</v>
      </c>
    </row>
    <row r="360" spans="1:9" s="58" customFormat="1" ht="15" customHeight="1">
      <c r="G360" s="88"/>
      <c r="H360" s="88"/>
      <c r="I360" s="94"/>
    </row>
    <row r="361" spans="1:9" ht="14.45" customHeight="1">
      <c r="A361" s="52"/>
      <c r="B361" s="52"/>
      <c r="C361" s="52"/>
      <c r="E361" s="42"/>
      <c r="F361" s="42"/>
      <c r="G361" s="80" t="s">
        <v>861</v>
      </c>
      <c r="H361" s="82" t="s">
        <v>862</v>
      </c>
      <c r="I361" s="89"/>
    </row>
    <row r="362" spans="1:9" ht="14.45" customHeight="1">
      <c r="A362" s="52"/>
      <c r="B362" s="52"/>
      <c r="C362" s="52"/>
      <c r="G362" s="81"/>
      <c r="H362" s="84"/>
      <c r="I362" s="85"/>
    </row>
    <row r="363" spans="1:9" ht="14.45" customHeight="1">
      <c r="A363" s="52"/>
      <c r="B363" s="52"/>
      <c r="C363" s="52"/>
      <c r="G363" s="80" t="s">
        <v>863</v>
      </c>
      <c r="H363" s="86"/>
      <c r="I363" s="87"/>
    </row>
    <row r="364" spans="1:9" ht="14.45" customHeight="1">
      <c r="A364" s="52"/>
      <c r="B364" s="52"/>
      <c r="C364" s="52"/>
      <c r="G364" s="81"/>
      <c r="H364" s="84"/>
      <c r="I364" s="88"/>
    </row>
    <row r="365" spans="1:9" ht="14.45" customHeight="1">
      <c r="B365" s="53"/>
      <c r="C365" s="53"/>
      <c r="D365" s="53"/>
      <c r="E365" s="53"/>
      <c r="G365" s="80" t="s">
        <v>858</v>
      </c>
      <c r="H365" s="82"/>
      <c r="I365" s="83"/>
    </row>
    <row r="366" spans="1:9" ht="14.45" customHeight="1">
      <c r="G366" s="81"/>
      <c r="H366" s="84"/>
      <c r="I366" s="85"/>
    </row>
    <row r="367" spans="1:9" ht="14.45" customHeight="1">
      <c r="G367" s="80" t="s">
        <v>859</v>
      </c>
      <c r="H367" s="82"/>
      <c r="I367" s="83"/>
    </row>
    <row r="368" spans="1:9" ht="14.45" customHeight="1">
      <c r="G368" s="81"/>
      <c r="H368" s="84"/>
      <c r="I368" s="85"/>
    </row>
    <row r="369" spans="7:9" ht="14.45" customHeight="1">
      <c r="G369" s="80" t="s">
        <v>860</v>
      </c>
      <c r="H369" s="82"/>
      <c r="I369" s="83"/>
    </row>
    <row r="370" spans="7:9" ht="13.9" customHeight="1">
      <c r="G370" s="81"/>
      <c r="H370" s="84"/>
      <c r="I370" s="85"/>
    </row>
  </sheetData>
  <mergeCells count="24">
    <mergeCell ref="G363:G364"/>
    <mergeCell ref="H363:I364"/>
    <mergeCell ref="G361:G362"/>
    <mergeCell ref="H361:I362"/>
    <mergeCell ref="I6:I10"/>
    <mergeCell ref="G359:H360"/>
    <mergeCell ref="I359:I360"/>
    <mergeCell ref="G365:G366"/>
    <mergeCell ref="G367:G368"/>
    <mergeCell ref="G369:G370"/>
    <mergeCell ref="H365:I366"/>
    <mergeCell ref="H367:I368"/>
    <mergeCell ref="H369:I370"/>
    <mergeCell ref="A2:I2"/>
    <mergeCell ref="A1:I1"/>
    <mergeCell ref="A3:I5"/>
    <mergeCell ref="D7:E7"/>
    <mergeCell ref="F7:F10"/>
    <mergeCell ref="G7:G10"/>
    <mergeCell ref="A6:A10"/>
    <mergeCell ref="B6:B10"/>
    <mergeCell ref="C6:C10"/>
    <mergeCell ref="D6:G6"/>
    <mergeCell ref="H6:H10"/>
  </mergeCells>
  <conditionalFormatting sqref="B17:C357 F17:F357 A17:A359 D20:E20 D24:E24 D28:E28 D31:E31 D36:E36 D42:E42 D49:E49 D56:E56 D58:E58 D61:E61 D66:E66 D77:E77 D93:E93 D102:E102 D112:E112 D117:E117 D126:E126 D136:E136 D138:E138 D141:E141 D146:E146 D151:E151 D155:E155 D164:E164 D174:E174 D182:E182 D186:E186 D188:E188 D190:E190 D195:E195 D197:E197 D200:E200 D203:E203 D211:E211 D213:E213 D223:E223 D226:E226 D229:E229 D234:E234 D242:E242 D244:E244 D247:E247 D252:E252 D254:E254 D256:E256 D259:E259 D263:E263 D279:E279 D283:E283 D294:E294 D298:E298 D303:E303 D309:E309 D313:E313 D319:E319 D327:E327 D332:E332 D338:E338 D346:E346 H348 D354:E354 B358:F358">
    <cfRule type="expression" dxfId="12" priority="90" stopIfTrue="1">
      <formula>$B17=""</formula>
    </cfRule>
  </conditionalFormatting>
  <conditionalFormatting sqref="G16:G358">
    <cfRule type="expression" dxfId="11" priority="3" stopIfTrue="1">
      <formula>$B16=""</formula>
    </cfRule>
  </conditionalFormatting>
  <conditionalFormatting sqref="G359">
    <cfRule type="expression" dxfId="10" priority="7" stopIfTrue="1">
      <formula>$B353=""</formula>
    </cfRule>
    <cfRule type="expression" dxfId="9" priority="8" stopIfTrue="1">
      <formula>$B354=""</formula>
    </cfRule>
  </conditionalFormatting>
  <conditionalFormatting sqref="G361">
    <cfRule type="expression" dxfId="8" priority="9" stopIfTrue="1">
      <formula>$B355=""</formula>
    </cfRule>
    <cfRule type="expression" dxfId="7" priority="10" stopIfTrue="1">
      <formula>$B356=""</formula>
    </cfRule>
  </conditionalFormatting>
  <conditionalFormatting sqref="H78:H79 H81:H92 H94:H95 H97:H101 H103:H104 H106:H111 H127:H128 H130:H135 H137 H140 H150 H152:H153 H156:H157 H159:H163 H165:H166 H168:H173 H175:H176 H178:H181 H183:H184 H230:H231 H233 H235:H236 H238:H241 H243 H258 H264:H265 H267:H271 H275:H278 H280:H281 H287:H292 H299:H300 H302 H304:H305 H307:H308 H328:H329 H331 H333:H334 H336:H337 H339:H340 H342:H345 H347 H352:H353 H355:H356">
    <cfRule type="expression" dxfId="6" priority="37" stopIfTrue="1">
      <formula>$B75=""</formula>
    </cfRule>
  </conditionalFormatting>
  <conditionalFormatting sqref="H114:H116 H119:H125 H143:H145 H148:H149 H192:H194 H199 H205:H210 H215:H222 H228 H261:H262 H296:H297 H311:H312 H315:H318 H321:H326">
    <cfRule type="expression" dxfId="5" priority="38" stopIfTrue="1">
      <formula>$B113=""</formula>
    </cfRule>
  </conditionalFormatting>
  <conditionalFormatting sqref="H272:H273">
    <cfRule type="expression" dxfId="4" priority="91" stopIfTrue="1">
      <formula>$B270=""</formula>
    </cfRule>
  </conditionalFormatting>
  <conditionalFormatting sqref="H293 H349 H351">
    <cfRule type="expression" dxfId="3" priority="92" stopIfTrue="1">
      <formula>$B289=""</formula>
    </cfRule>
  </conditionalFormatting>
  <conditionalFormatting sqref="H16:I16 H20:I20 H24:I24 H28:I28 H31:I31 H36:I36 H42:I42 H49:I49 H56:I56 H58:I58 H61:I61 H66:I66 H77:I77 H93:I93 H102:I102 H112:I112 H117:I117 H126:I126 H136:I136 H138:I138 H141:I141 H146:I146 H151:I151 H155:I155 H164:I164 H174:I174 H182:I182 H186:I186 H188:I188 H190:I190 H195:I195 H197:I197 H200:I200 H203:I203 H211:I211 H213:I213 H223:I223 H226:I226 H229:I229 H234:I234 H242:I242 H244:I244 H247:I247 H252:I252 H254:I254 H256:I256 H259:I259 H263:I263 H279:I279 H283:I283 H294:I294 H298:I298 H303:I303 H309:I309 H313:I313 H319:I319 H327:I327 H332:I332 H338:I338 H346:I346 H354:I354 H358:I358">
    <cfRule type="expression" dxfId="2" priority="36" stopIfTrue="1">
      <formula>$B16=""</formula>
    </cfRule>
  </conditionalFormatting>
  <conditionalFormatting sqref="I359">
    <cfRule type="expression" dxfId="1" priority="5" stopIfTrue="1">
      <formula>$B353=""</formula>
    </cfRule>
    <cfRule type="expression" dxfId="0" priority="6" stopIfTrue="1">
      <formula>$B354=""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horizontalDpi="4294967295" verticalDpi="4294967295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Formularz Wyceny Ofertowej</vt:lpstr>
      <vt:lpstr>'Formularz Wyceny Ofertowej'!Obszar_wydruku</vt:lpstr>
      <vt:lpstr>'Formularz Wyceny Ofertowej'!Tytuły_wydruku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Staniek</dc:creator>
  <cp:keywords>p</cp:keywords>
  <cp:lastModifiedBy>ZDW138</cp:lastModifiedBy>
  <cp:lastPrinted>2024-12-16T07:06:31Z</cp:lastPrinted>
  <dcterms:created xsi:type="dcterms:W3CDTF">2016-02-20T12:22:31Z</dcterms:created>
  <dcterms:modified xsi:type="dcterms:W3CDTF">2024-12-18T09:01:47Z</dcterms:modified>
</cp:coreProperties>
</file>