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0720" windowHeight="13512"/>
  </bookViews>
  <sheets>
    <sheet name="kOSZRORYS OFERTOWY CZ I" sheetId="1" r:id="rId1"/>
    <sheet name="KOSZTORYS OFERTOWY CZ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" l="1"/>
  <c r="K77" i="2"/>
  <c r="L77" i="2"/>
  <c r="L32" i="1" l="1"/>
  <c r="K32" i="1"/>
  <c r="J32" i="1"/>
  <c r="K74" i="2" l="1"/>
  <c r="L74" i="2" s="1"/>
  <c r="K75" i="2"/>
  <c r="L75" i="2" s="1"/>
  <c r="K76" i="2"/>
  <c r="L76" i="2" s="1"/>
  <c r="K73" i="2"/>
  <c r="L73" i="2" s="1"/>
  <c r="K72" i="2"/>
  <c r="L72" i="2" s="1"/>
  <c r="K71" i="2"/>
  <c r="L71" i="2" s="1"/>
  <c r="K70" i="2"/>
  <c r="L70" i="2" s="1"/>
  <c r="K69" i="2"/>
  <c r="L69" i="2" s="1"/>
  <c r="K68" i="2"/>
  <c r="L68" i="2" s="1"/>
  <c r="K67" i="2"/>
  <c r="L67" i="2" s="1"/>
  <c r="K66" i="2"/>
  <c r="L66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K30" i="1"/>
  <c r="L30" i="1" s="1"/>
  <c r="K31" i="1"/>
  <c r="L31" i="1" s="1"/>
  <c r="K29" i="1" l="1"/>
  <c r="L29" i="1" s="1"/>
  <c r="K4" i="1" l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3" i="1"/>
  <c r="L3" i="1" s="1"/>
</calcChain>
</file>

<file path=xl/sharedStrings.xml><?xml version="1.0" encoding="utf-8"?>
<sst xmlns="http://schemas.openxmlformats.org/spreadsheetml/2006/main" count="562" uniqueCount="318">
  <si>
    <t>Lp.</t>
  </si>
  <si>
    <t>leśnictwo</t>
  </si>
  <si>
    <t>nr inwentarza</t>
  </si>
  <si>
    <t>242/1206</t>
  </si>
  <si>
    <t>nazwa</t>
  </si>
  <si>
    <t>291/924</t>
  </si>
  <si>
    <t>Kromnice</t>
  </si>
  <si>
    <t>Ganty</t>
  </si>
  <si>
    <t>242/910</t>
  </si>
  <si>
    <t xml:space="preserve">dojazd pożarowy nr 42 </t>
  </si>
  <si>
    <t>Borówko</t>
  </si>
  <si>
    <t>220/1144</t>
  </si>
  <si>
    <t xml:space="preserve">Borówko </t>
  </si>
  <si>
    <t>291/925</t>
  </si>
  <si>
    <t>Reszel</t>
  </si>
  <si>
    <t>242/663</t>
  </si>
  <si>
    <t>droga leśna od odd 31-53 obr Sadłowo</t>
  </si>
  <si>
    <t>242/664</t>
  </si>
  <si>
    <t>242/677</t>
  </si>
  <si>
    <t>242/743</t>
  </si>
  <si>
    <t xml:space="preserve">Wola </t>
  </si>
  <si>
    <t>242/903</t>
  </si>
  <si>
    <t>Bredynki</t>
  </si>
  <si>
    <t>291/1659</t>
  </si>
  <si>
    <t>220/1605</t>
  </si>
  <si>
    <t>Dębowo</t>
  </si>
  <si>
    <t>220/1657</t>
  </si>
  <si>
    <t>242/1212</t>
  </si>
  <si>
    <t>św. Lipka</t>
  </si>
  <si>
    <t>220/1145</t>
  </si>
  <si>
    <t>Boże</t>
  </si>
  <si>
    <t>242/678</t>
  </si>
  <si>
    <t>Grzybowo</t>
  </si>
  <si>
    <t>242/711</t>
  </si>
  <si>
    <t>Złoty Potok</t>
  </si>
  <si>
    <t>242/722</t>
  </si>
  <si>
    <t>Surmówka</t>
  </si>
  <si>
    <t>242/705</t>
  </si>
  <si>
    <t>dojazd pożarowy nr 11  obr.Sadłowo -stary nr 48</t>
  </si>
  <si>
    <t>dojazd pożarowy nr 12 obr.Sadłowo - stary nr 46</t>
  </si>
  <si>
    <t>droga dojazdowa L.Wola nr 49</t>
  </si>
  <si>
    <t>dojazd pożarowy nr 56 L.Bredynki</t>
  </si>
  <si>
    <t>dojazd pożarowy nr 19</t>
  </si>
  <si>
    <t>dojazd pożarowy nr 17</t>
  </si>
  <si>
    <t>Nadleśnictwo Mrągowo</t>
  </si>
  <si>
    <t>220/1562</t>
  </si>
  <si>
    <t>Borowo</t>
  </si>
  <si>
    <t>220/905</t>
  </si>
  <si>
    <t xml:space="preserve">numer drogi </t>
  </si>
  <si>
    <t>07-14-0028</t>
  </si>
  <si>
    <t>długość (m)</t>
  </si>
  <si>
    <t>242/1211</t>
  </si>
  <si>
    <t>07-14-0002</t>
  </si>
  <si>
    <t>07-14-0006, 07-14-0105, 07-14-0004</t>
  </si>
  <si>
    <t>07-14-0012</t>
  </si>
  <si>
    <t>07-14-0020, 07-14-0021, 07-14-0022</t>
  </si>
  <si>
    <t>07-14-0036</t>
  </si>
  <si>
    <t>07-14-0030</t>
  </si>
  <si>
    <t>07-14-0042</t>
  </si>
  <si>
    <t>rok budowy</t>
  </si>
  <si>
    <t>07-14-0051,07-14-0055</t>
  </si>
  <si>
    <t>07-14-0022</t>
  </si>
  <si>
    <t>220/1662</t>
  </si>
  <si>
    <t>220/1665</t>
  </si>
  <si>
    <t>Dojazd pożarowy nr 10 w L.Grzybowo</t>
  </si>
  <si>
    <t>Droga leśna nr 0133 L.Zł.Potok</t>
  </si>
  <si>
    <t>07-14-0079, 07-14-0076, 07-14-0072, 07-14-0069, 07-14-0073</t>
  </si>
  <si>
    <t>07-14-0075</t>
  </si>
  <si>
    <t xml:space="preserve">07-14-0017, </t>
  </si>
  <si>
    <t>07-14-0018</t>
  </si>
  <si>
    <t>07-14-0052</t>
  </si>
  <si>
    <t>07-14-0047</t>
  </si>
  <si>
    <t>07-14-0046</t>
  </si>
  <si>
    <t>07-14-0011</t>
  </si>
  <si>
    <t>I</t>
  </si>
  <si>
    <t>291/1195</t>
  </si>
  <si>
    <t>Adres: Święta Lipka, dz. ewd. 3012/1, obręb Stąpławki, powiat Kętrzyński</t>
  </si>
  <si>
    <t>291/1083</t>
  </si>
  <si>
    <t>CZĘŚĆ PIERWSZA ZAMÓWIENIA - DROGI I OBIEKTY DROGOWE</t>
  </si>
  <si>
    <t>Nr inwentarzowy</t>
  </si>
  <si>
    <t>budynek</t>
  </si>
  <si>
    <t>lokalizacja</t>
  </si>
  <si>
    <r>
      <t>powierzchnia zabudowy (m</t>
    </r>
    <r>
      <rPr>
        <b/>
        <vertAlign val="superscript"/>
        <sz val="12"/>
        <color indexed="8"/>
        <rFont val="Calibri"/>
        <family val="2"/>
        <charset val="238"/>
        <scheme val="minor"/>
      </rPr>
      <t>2</t>
    </r>
    <r>
      <rPr>
        <b/>
        <sz val="12"/>
        <color indexed="8"/>
        <rFont val="Calibri"/>
        <family val="2"/>
        <charset val="238"/>
        <scheme val="minor"/>
      </rPr>
      <t>)</t>
    </r>
  </si>
  <si>
    <r>
      <t>pow.użytkowa (m</t>
    </r>
    <r>
      <rPr>
        <b/>
        <vertAlign val="superscript"/>
        <sz val="12"/>
        <color indexed="8"/>
        <rFont val="Calibri"/>
        <family val="2"/>
        <charset val="238"/>
        <scheme val="minor"/>
      </rPr>
      <t>2</t>
    </r>
    <r>
      <rPr>
        <b/>
        <sz val="12"/>
        <color indexed="8"/>
        <rFont val="Calibri"/>
        <family val="2"/>
        <charset val="238"/>
        <scheme val="minor"/>
      </rPr>
      <t>)</t>
    </r>
  </si>
  <si>
    <t>104/1525</t>
  </si>
  <si>
    <t>Budynek gospodarczy  Nadleśnictwa Mrągowo</t>
  </si>
  <si>
    <t>ul.Warszawska 19,11-700 Mrągowo</t>
  </si>
  <si>
    <t>130/662</t>
  </si>
  <si>
    <t>Magazyn-lodownia Szkółka Leśna w Świętej Lipce</t>
  </si>
  <si>
    <t>Święta Lipka, szkółka leśna,11-400 Reszel</t>
  </si>
  <si>
    <t>132/003</t>
  </si>
  <si>
    <t>182/246</t>
  </si>
  <si>
    <t>Magazyn L-ctwa Złoty Potok</t>
  </si>
  <si>
    <t>Bagienice, 11-700 Mrągowo</t>
  </si>
  <si>
    <t>182/699</t>
  </si>
  <si>
    <t>Boże,11-700 Mrągowo</t>
  </si>
  <si>
    <t>182/877</t>
  </si>
  <si>
    <t>Marcinkowo, 11-700 Mrągowo</t>
  </si>
  <si>
    <t>184/617</t>
  </si>
  <si>
    <t>Gant ,11-710 Piecki</t>
  </si>
  <si>
    <t>184/645</t>
  </si>
  <si>
    <t>Magazyn Św.Lipka</t>
  </si>
  <si>
    <t>160/007</t>
  </si>
  <si>
    <t>105/1242</t>
  </si>
  <si>
    <t>165/036</t>
  </si>
  <si>
    <t>Borowo 2a,11-731 Sorkwity</t>
  </si>
  <si>
    <t>180/139</t>
  </si>
  <si>
    <t>Stodoła Ganty 19</t>
  </si>
  <si>
    <t>Gant 19, 11-710 Piecki</t>
  </si>
  <si>
    <t>180/142</t>
  </si>
  <si>
    <t>Marcinkowo 119, 11-700 Mrągowo</t>
  </si>
  <si>
    <t>180/177</t>
  </si>
  <si>
    <t>Bredynki 88, 11-300 Biskupiec</t>
  </si>
  <si>
    <t>180/285</t>
  </si>
  <si>
    <t>Stodoła Dębowo 1</t>
  </si>
  <si>
    <t>Dębowo 1, 11-300 Biskupiec</t>
  </si>
  <si>
    <t>180/636</t>
  </si>
  <si>
    <t>Stodoła Borówko 45</t>
  </si>
  <si>
    <t>Borowe 45,11-731 Sorkwity</t>
  </si>
  <si>
    <t>181/1471</t>
  </si>
  <si>
    <t>Wiata na przechowywanie sadzonek</t>
  </si>
  <si>
    <t>181/832</t>
  </si>
  <si>
    <t>182/218</t>
  </si>
  <si>
    <t>Obora Ganty 19</t>
  </si>
  <si>
    <t>182/225</t>
  </si>
  <si>
    <t>Obora Grzybowo 1</t>
  </si>
  <si>
    <t>Grzybowo 1, 11-400 Reszel</t>
  </si>
  <si>
    <t>182/228</t>
  </si>
  <si>
    <t>Pilec 1, 11-400 Reszel</t>
  </si>
  <si>
    <t>182/252</t>
  </si>
  <si>
    <t>Grzybowo 1, 11-440 Reszel</t>
  </si>
  <si>
    <t>182/257</t>
  </si>
  <si>
    <t>Gązwa 6, 11-700 Mrągowo</t>
  </si>
  <si>
    <t>182/277</t>
  </si>
  <si>
    <t>182/296</t>
  </si>
  <si>
    <t>Wola 5, 11-440 Reszel</t>
  </si>
  <si>
    <t>182/307</t>
  </si>
  <si>
    <t>Samławki 28, 11-311 Biskupiec</t>
  </si>
  <si>
    <t>182/635</t>
  </si>
  <si>
    <t>Obora Borówko 45</t>
  </si>
  <si>
    <t>182/698</t>
  </si>
  <si>
    <t>Obora Boże 46</t>
  </si>
  <si>
    <t>182/721</t>
  </si>
  <si>
    <t>Bud gospodarczy Marcinkowo 137</t>
  </si>
  <si>
    <t>Marcinkowo 137, 11-700 Mrągowo</t>
  </si>
  <si>
    <t>182/738</t>
  </si>
  <si>
    <t>Bagienice Małe, 11-700 Mrągowo</t>
  </si>
  <si>
    <t>182/759</t>
  </si>
  <si>
    <t>Bud gospodarczy Św.Lipka 1</t>
  </si>
  <si>
    <t>Święta Lipka 1a,,11-400 Reszel</t>
  </si>
  <si>
    <t>182/872</t>
  </si>
  <si>
    <t>Borowe 2a, 11-731 Sorkwity</t>
  </si>
  <si>
    <t>182/904</t>
  </si>
  <si>
    <t>Wierzbowo 36,11-700 Mrągowo</t>
  </si>
  <si>
    <t>182/938</t>
  </si>
  <si>
    <t>Węgój 31, 11-300 Biskupiec</t>
  </si>
  <si>
    <t>182/939</t>
  </si>
  <si>
    <t>182/968</t>
  </si>
  <si>
    <t>Stary Gieląd 7A, 11-731 Sorkwity</t>
  </si>
  <si>
    <t>182/209</t>
  </si>
  <si>
    <t>Piłaki,11-731 Sorkwity</t>
  </si>
  <si>
    <t>182/596</t>
  </si>
  <si>
    <t>Obora Bredynki 92/1</t>
  </si>
  <si>
    <t>Bredynki 92, 11-300 Biskupiec</t>
  </si>
  <si>
    <t>198/561</t>
  </si>
  <si>
    <t>Święta Lipka, 11-400 Reszel</t>
  </si>
  <si>
    <t>165/720</t>
  </si>
  <si>
    <t>Marcinkowo 137,11-700 Mrągowo</t>
  </si>
  <si>
    <t>160/729</t>
  </si>
  <si>
    <t>165/021</t>
  </si>
  <si>
    <t>165/027</t>
  </si>
  <si>
    <t>165/040</t>
  </si>
  <si>
    <t>Ganty 19,11-710</t>
  </si>
  <si>
    <t>165/088</t>
  </si>
  <si>
    <t>165/104</t>
  </si>
  <si>
    <t>165/112</t>
  </si>
  <si>
    <t>165/512</t>
  </si>
  <si>
    <t>Budynek mieszkalny</t>
  </si>
  <si>
    <t>Bagienice Małe 12, 11-700 Mrągowo</t>
  </si>
  <si>
    <t>165/634</t>
  </si>
  <si>
    <t>165/697</t>
  </si>
  <si>
    <t>Boże 46,11-700 Mrągowo</t>
  </si>
  <si>
    <t>165/758</t>
  </si>
  <si>
    <t>Święta Lipka 1A,11-400 Reszel</t>
  </si>
  <si>
    <t>165/775</t>
  </si>
  <si>
    <t>165/871</t>
  </si>
  <si>
    <t>Borowe  2a, 11-731 Sorkwity</t>
  </si>
  <si>
    <t>165/967</t>
  </si>
  <si>
    <t>165/072</t>
  </si>
  <si>
    <t xml:space="preserve">Budynek mieszkalny </t>
  </si>
  <si>
    <t>165/020</t>
  </si>
  <si>
    <t>165/593</t>
  </si>
  <si>
    <t>182/238</t>
  </si>
  <si>
    <t>Bud.gospo-mieszka Kozłowo 50</t>
  </si>
  <si>
    <t>Kozłowo 50, 11-731 Sorkwity</t>
  </si>
  <si>
    <t>165/030</t>
  </si>
  <si>
    <t>Budynek mieszkalny K.Ł.Sokół – leśnictwo Kromnice</t>
  </si>
  <si>
    <t>Krzywe 39,11-700 Mrągowo</t>
  </si>
  <si>
    <t>182/234</t>
  </si>
  <si>
    <t>169/006</t>
  </si>
  <si>
    <t>Budynek mieszkalny K.Ł.Lesnik– leśnictwo Złoty Potok</t>
  </si>
  <si>
    <t>Stama 12,11-731 Sorkwity</t>
  </si>
  <si>
    <t>165/055</t>
  </si>
  <si>
    <t>Borowski Las 4, 11-731 Sorkwity</t>
  </si>
  <si>
    <t>182/248</t>
  </si>
  <si>
    <t>165/017</t>
  </si>
  <si>
    <t>Budynek mieszkalny K.Ł.Odyniec – leśnictwo Surmówka</t>
  </si>
  <si>
    <t>Zwierzyniec 1,11-731 Sorkwity</t>
  </si>
  <si>
    <t>291/892</t>
  </si>
  <si>
    <t>Borowo ,11-731 Sorkwity</t>
  </si>
  <si>
    <t>291/926</t>
  </si>
  <si>
    <t>Wiata na samochody</t>
  </si>
  <si>
    <t>ul.Warszawska 49,11-700 Mrągowo</t>
  </si>
  <si>
    <t>182/315</t>
  </si>
  <si>
    <t>Budynek hydroforni -deszczownia na Szkółce Leśnej</t>
  </si>
  <si>
    <t>Święta Lipka, Szkółka leśna,11-400 Reszel</t>
  </si>
  <si>
    <t>II</t>
  </si>
  <si>
    <t>II CZĘŚĆ ZAMÓWIENIA</t>
  </si>
  <si>
    <t>Budynek gospodarczy Bagienice Małe12</t>
  </si>
  <si>
    <t>I CZĘŚĆ ZAMÓWIENIA</t>
  </si>
  <si>
    <t>Cena jednostkowa netto</t>
  </si>
  <si>
    <t>wartość brutto</t>
  </si>
  <si>
    <t xml:space="preserve">vat </t>
  </si>
  <si>
    <t>Rodzaj przeglądu</t>
  </si>
  <si>
    <t>Punkt czerpania wody w Gizewie</t>
  </si>
  <si>
    <t>2023 (przebudowa)</t>
  </si>
  <si>
    <t>2022/2023</t>
  </si>
  <si>
    <t xml:space="preserve">Dojazd przeciwpożarowy nr 32 </t>
  </si>
  <si>
    <t>roczny - na podstawie art. 62 ust 1 pkt 1 a,b Prawa budowlanego</t>
  </si>
  <si>
    <t>Punkt czerpania wody Jez. Wągiel</t>
  </si>
  <si>
    <t>291/1146 +291/1216</t>
  </si>
  <si>
    <t>Ścieżka Źródełko Miłości cz I i II</t>
  </si>
  <si>
    <t>488+597</t>
  </si>
  <si>
    <t>dojazd pożarowy nr 45</t>
  </si>
  <si>
    <t>Punkt czerpania wody Jez.Borówko</t>
  </si>
  <si>
    <t>Punkt przeciwpożarowy w Leśnictwei Bredynki</t>
  </si>
  <si>
    <t>dojazd pożarowy nr 15</t>
  </si>
  <si>
    <t>Dojazd pożarowy nr 1</t>
  </si>
  <si>
    <t xml:space="preserve">Dojazd pożarowy nr 6 L. Boże
</t>
  </si>
  <si>
    <t>Dojazd pożarowy nr 9 L.Grzybowo</t>
  </si>
  <si>
    <t>dojazd pożarowy nr 24L. Złoty Potok</t>
  </si>
  <si>
    <t>dojazd pożarowy nr 23 L.Złoty Potok</t>
  </si>
  <si>
    <r>
      <t xml:space="preserve">dojazd pożarowy nr 26 i 27 L.Surmówka </t>
    </r>
    <r>
      <rPr>
        <sz val="11"/>
        <rFont val="Calibri"/>
        <family val="2"/>
        <charset val="238"/>
        <scheme val="minor"/>
      </rPr>
      <t>(DROGA LEŚNA BIEGNĄCA NAD WAIDUKTEM KOLEJOWYM - należy skontrolować elementy wiaduktu w pasie drogowym)</t>
    </r>
  </si>
  <si>
    <t>Parking przy siedzibie Nadleśnictwa</t>
  </si>
  <si>
    <t>Parking LKP</t>
  </si>
  <si>
    <t>07-14-0133</t>
  </si>
  <si>
    <t xml:space="preserve"> 
291/1673</t>
  </si>
  <si>
    <t>Mur oporowy , adres: Wierzbowo 36,11-700 Mrągowo, dz. ewd. 3027/2, obręb Wierzbowo</t>
  </si>
  <si>
    <t>07-14-0033</t>
  </si>
  <si>
    <t>220/1689</t>
  </si>
  <si>
    <t>Droga leśna 0033 Złoty Potok</t>
  </si>
  <si>
    <t>07-14-0141</t>
  </si>
  <si>
    <t>220/1690</t>
  </si>
  <si>
    <t>Droga leśna 0141 Złoty Potok</t>
  </si>
  <si>
    <t>KOSZTORYS OFERTOWY DO II CZĘŚCI ZAMÓWIENIA 2025</t>
  </si>
  <si>
    <t>CZĘŚĆ DRUGA  ZAMÓWIENIA -  BUDYNKI i BUDOWLE</t>
  </si>
  <si>
    <t>Budynek gospodarczy przy siedzibie Nadleśnictwa</t>
  </si>
  <si>
    <t>Budynek gospodarczy -  magazyn Leśnictwa Boże</t>
  </si>
  <si>
    <t xml:space="preserve">182/703 </t>
  </si>
  <si>
    <t>Budynek gospodarczy - magazyn Leśnctwa Boże</t>
  </si>
  <si>
    <t>Boże, 11-700 Mrągowo</t>
  </si>
  <si>
    <t>182/704</t>
  </si>
  <si>
    <t>Budynek gospodarczy - magazyn Leśnictwa Boże</t>
  </si>
  <si>
    <t>Boże ,11-700 Mrągowo</t>
  </si>
  <si>
    <t>Magazyn Leśnictwa Złoty Potok</t>
  </si>
  <si>
    <t>Magazyn Leśnictwa Ganty</t>
  </si>
  <si>
    <t>Święta Lipka 1,11-400 Reszel</t>
  </si>
  <si>
    <t>Nadleśnictwo Mrągowo-siedziba (budynek administracyjno-mieszkalny)</t>
  </si>
  <si>
    <t>roczny - na podstawie art. 62 ust 1 pkt 1 a,b Prawa budowlanego, kontrola inst. - na podstawie art. 62 ust 1 pkt 1 c Prawa budowlaengo</t>
  </si>
  <si>
    <t>Budynek administracyjno-gospodarczy na Szkółce Leśnej Święta Lipka</t>
  </si>
  <si>
    <t>Budynek biurowy - Izba LKP Borowo</t>
  </si>
  <si>
    <t>Stodoła  Maricnkowo 119</t>
  </si>
  <si>
    <t>Stodoła Leśnictwa Bredynki</t>
  </si>
  <si>
    <t>Szopa Drewniana Szkółka Leśna</t>
  </si>
  <si>
    <t>Stajnia Pilec  1 - budynek Leśnictwa Grzybowo</t>
  </si>
  <si>
    <t>Budynek gospodarczy Grzybowo 1</t>
  </si>
  <si>
    <t>Budynek gospodarczy Gązwa 6</t>
  </si>
  <si>
    <t>Obora Leśnictwa Bredynki</t>
  </si>
  <si>
    <t>Bud gospodarczy leśnictwa Wola</t>
  </si>
  <si>
    <t>Budynek gospodarczy Leśnictwa Samławki</t>
  </si>
  <si>
    <t>Boże 46 ,11-700 Mrągowo</t>
  </si>
  <si>
    <t>108/1670</t>
  </si>
  <si>
    <t>Budynek gospodarczy Leśnictwa Grzybowo</t>
  </si>
  <si>
    <t>Budynek gospodarczy Leśnictwa Borowo</t>
  </si>
  <si>
    <t>Budynek gospodarczy Leśnictwa Wierzbowo</t>
  </si>
  <si>
    <t>Budynek gospodarczy Leśnictwa Dębowo</t>
  </si>
  <si>
    <t>Budynek gospodarczy leśnictwa Złoty Potok</t>
  </si>
  <si>
    <t>Budynek gospodarczy Leśnictwa Surmówka</t>
  </si>
  <si>
    <t>Budynek gospodarczy "MŁYN"</t>
  </si>
  <si>
    <t>Wiata stalowa Św.Lipka</t>
  </si>
  <si>
    <t>Budynek mieszkalny - Nadleśniczówka</t>
  </si>
  <si>
    <t>Budynek mieszkalny  Leśniczówka Dębowo</t>
  </si>
  <si>
    <t>Budynek mieszkalny  Leśniczówka Grzybowo</t>
  </si>
  <si>
    <t>Budynek mieszkalny Leśniczówka Złoty Potok</t>
  </si>
  <si>
    <t>Budynek mieszkalny Leśniczówka Ganty</t>
  </si>
  <si>
    <t>Budynek mieszkalny Leśniczówka Bredynki</t>
  </si>
  <si>
    <t>Budynek mieszkalny Leśniczówka Wola</t>
  </si>
  <si>
    <t>Budynek mieszkalny Leśniczówka Reszel</t>
  </si>
  <si>
    <t>Budynek mieszkalny Leśniczówka Borówko</t>
  </si>
  <si>
    <t>Budynek mieszkalny Leśniczówka Boże</t>
  </si>
  <si>
    <t>Budynek mieszkalny  Leśniczówka Św.Lipka</t>
  </si>
  <si>
    <t>Budynek mieszkalny Leśniczówka Kromnice</t>
  </si>
  <si>
    <t>Budynek mieszkalny Leśniczówka Borowe 2A</t>
  </si>
  <si>
    <t>Budynek mieszkalny Leśniczówka Surmówka</t>
  </si>
  <si>
    <t>Budynek  mieszkalny Bredynki 92</t>
  </si>
  <si>
    <t>Budynek gospodarczy K.Ł.Sokół– leśnictwo Kromnice</t>
  </si>
  <si>
    <t>Budynek mieszkalny Borowski Las 4 – Leśnictwo Borowo</t>
  </si>
  <si>
    <t>Budynek gospodarczy Piłaki – leśnictwo Borowo</t>
  </si>
  <si>
    <t>Wiata drewniana w Leśnictwie Borowo</t>
  </si>
  <si>
    <t xml:space="preserve"> 291/666</t>
  </si>
  <si>
    <t>Masz wolnostojący w Leśnictwie Ganty</t>
  </si>
  <si>
    <t>Leśnictwo Ganty, Gant, 11-710 Piecki</t>
  </si>
  <si>
    <t>291/902</t>
  </si>
  <si>
    <t>Dostrzeglania przeciwpożarowa w Leśnictwie Borowo</t>
  </si>
  <si>
    <t>Borowo, 11-731 Sorkwity</t>
  </si>
  <si>
    <t>Biobed - stanowisko do mycia urządzęń szkółkarskich, myjnia gospodarcza wraz z przyłączami wody i kanalizacji sanitarnej</t>
  </si>
  <si>
    <t>L.P</t>
  </si>
  <si>
    <t>CAŁKOWITA 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</si>
</sst>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/>
    <xf numFmtId="0" fontId="2" fillId="10" borderId="11" applyNumberFormat="0" applyFont="0" applyAlignment="0" applyProtection="0"/>
  </cellStyleXfs>
  <cellXfs count="112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2" borderId="0" xfId="0" applyFont="1" applyFill="1"/>
    <xf numFmtId="0" fontId="0" fillId="2" borderId="1" xfId="0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27" fillId="0" borderId="1" xfId="41" applyFont="1" applyBorder="1" applyAlignment="1">
      <alignment wrapText="1"/>
    </xf>
    <xf numFmtId="0" fontId="27" fillId="0" borderId="1" xfId="41" applyNumberFormat="1" applyFont="1" applyFill="1" applyBorder="1" applyAlignment="1" applyProtection="1">
      <alignment horizontal="left" vertical="top"/>
    </xf>
    <xf numFmtId="0" fontId="27" fillId="0" borderId="1" xfId="41" applyFont="1" applyBorder="1" applyAlignment="1">
      <alignment vertical="center" wrapText="1"/>
    </xf>
    <xf numFmtId="0" fontId="27" fillId="0" borderId="1" xfId="41" applyFont="1" applyBorder="1"/>
    <xf numFmtId="0" fontId="27" fillId="0" borderId="1" xfId="41" applyFont="1" applyFill="1" applyBorder="1" applyAlignment="1">
      <alignment vertical="center" wrapText="1"/>
    </xf>
    <xf numFmtId="0" fontId="27" fillId="2" borderId="1" xfId="41" applyNumberFormat="1" applyFont="1" applyFill="1" applyBorder="1" applyAlignment="1" applyProtection="1">
      <alignment horizontal="left" vertical="top"/>
    </xf>
    <xf numFmtId="0" fontId="27" fillId="0" borderId="1" xfId="41" applyNumberFormat="1" applyFont="1" applyFill="1" applyBorder="1" applyAlignment="1" applyProtection="1">
      <alignment horizontal="center" wrapText="1"/>
    </xf>
    <xf numFmtId="0" fontId="27" fillId="0" borderId="1" xfId="41" applyFont="1" applyBorder="1" applyAlignment="1"/>
    <xf numFmtId="2" fontId="26" fillId="0" borderId="1" xfId="41" applyNumberFormat="1" applyFont="1" applyBorder="1"/>
    <xf numFmtId="2" fontId="26" fillId="2" borderId="1" xfId="41" applyNumberFormat="1" applyFont="1" applyFill="1" applyBorder="1"/>
    <xf numFmtId="0" fontId="27" fillId="2" borderId="1" xfId="41" applyFont="1" applyFill="1" applyBorder="1" applyAlignment="1">
      <alignment vertical="center" wrapText="1"/>
    </xf>
    <xf numFmtId="0" fontId="26" fillId="0" borderId="1" xfId="41" applyFont="1" applyBorder="1" applyAlignment="1">
      <alignment horizontal="left"/>
    </xf>
    <xf numFmtId="0" fontId="26" fillId="0" borderId="1" xfId="41" applyNumberFormat="1" applyFont="1" applyFill="1" applyBorder="1" applyAlignment="1" applyProtection="1">
      <alignment vertical="top"/>
    </xf>
    <xf numFmtId="0" fontId="7" fillId="2" borderId="13" xfId="0" applyFont="1" applyFill="1" applyBorder="1"/>
    <xf numFmtId="0" fontId="7" fillId="2" borderId="14" xfId="0" applyFont="1" applyFill="1" applyBorder="1"/>
    <xf numFmtId="0" fontId="27" fillId="0" borderId="13" xfId="41" applyFont="1" applyBorder="1" applyAlignment="1"/>
    <xf numFmtId="0" fontId="9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0" fillId="0" borderId="1" xfId="0" applyNumberFormat="1" applyBorder="1"/>
    <xf numFmtId="0" fontId="26" fillId="0" borderId="1" xfId="41" applyNumberFormat="1" applyFont="1" applyFill="1" applyBorder="1" applyAlignment="1" applyProtection="1">
      <alignment horizontal="center" vertical="top"/>
    </xf>
    <xf numFmtId="0" fontId="26" fillId="2" borderId="13" xfId="41" applyFont="1" applyFill="1" applyBorder="1" applyAlignment="1">
      <alignment horizontal="left" wrapText="1"/>
    </xf>
    <xf numFmtId="0" fontId="27" fillId="0" borderId="2" xfId="41" applyNumberFormat="1" applyFont="1" applyFill="1" applyBorder="1" applyAlignment="1" applyProtection="1">
      <alignment horizontal="left" vertical="top" wrapText="1"/>
    </xf>
    <xf numFmtId="0" fontId="26" fillId="0" borderId="13" xfId="41" applyNumberFormat="1" applyFont="1" applyFill="1" applyBorder="1" applyAlignment="1" applyProtection="1">
      <alignment vertical="top"/>
    </xf>
    <xf numFmtId="0" fontId="26" fillId="0" borderId="14" xfId="41" applyNumberFormat="1" applyFont="1" applyFill="1" applyBorder="1" applyAlignment="1" applyProtection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3" xfId="0" applyFont="1" applyBorder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6" fillId="35" borderId="1" xfId="0" applyFont="1" applyFill="1" applyBorder="1" applyAlignment="1">
      <alignment wrapText="1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13" xfId="0" applyFill="1" applyBorder="1"/>
    <xf numFmtId="0" fontId="0" fillId="0" borderId="1" xfId="0" applyBorder="1" applyAlignment="1">
      <alignment wrapText="1"/>
    </xf>
    <xf numFmtId="2" fontId="26" fillId="0" borderId="1" xfId="41" applyNumberFormat="1" applyFont="1" applyBorder="1" applyAlignment="1">
      <alignment wrapText="1"/>
    </xf>
    <xf numFmtId="0" fontId="26" fillId="2" borderId="1" xfId="41" applyFont="1" applyFill="1" applyBorder="1" applyAlignment="1">
      <alignment horizontal="left"/>
    </xf>
    <xf numFmtId="2" fontId="26" fillId="2" borderId="1" xfId="41" applyNumberFormat="1" applyFont="1" applyFill="1" applyBorder="1" applyAlignment="1">
      <alignment wrapText="1"/>
    </xf>
    <xf numFmtId="0" fontId="27" fillId="0" borderId="1" xfId="41" applyNumberFormat="1" applyFont="1" applyFill="1" applyBorder="1" applyAlignment="1" applyProtection="1">
      <alignment horizontal="left" vertical="top" wrapText="1"/>
    </xf>
    <xf numFmtId="0" fontId="26" fillId="0" borderId="1" xfId="41" applyFont="1" applyBorder="1" applyAlignment="1">
      <alignment horizontal="left" vertical="center"/>
    </xf>
    <xf numFmtId="0" fontId="26" fillId="0" borderId="1" xfId="41" applyFont="1" applyBorder="1" applyAlignment="1">
      <alignment vertical="center" wrapText="1"/>
    </xf>
    <xf numFmtId="0" fontId="26" fillId="0" borderId="1" xfId="41" applyFont="1" applyBorder="1" applyAlignment="1">
      <alignment horizontal="center"/>
    </xf>
    <xf numFmtId="0" fontId="27" fillId="0" borderId="2" xfId="41" applyNumberFormat="1" applyFont="1" applyFill="1" applyBorder="1" applyAlignment="1" applyProtection="1">
      <alignment horizontal="left" vertical="top"/>
    </xf>
    <xf numFmtId="0" fontId="26" fillId="0" borderId="2" xfId="41" applyFont="1" applyBorder="1" applyAlignment="1">
      <alignment horizontal="left"/>
    </xf>
    <xf numFmtId="2" fontId="26" fillId="0" borderId="2" xfId="41" applyNumberFormat="1" applyFont="1" applyBorder="1" applyAlignment="1">
      <alignment wrapText="1"/>
    </xf>
    <xf numFmtId="2" fontId="26" fillId="0" borderId="2" xfId="41" applyNumberFormat="1" applyFont="1" applyBorder="1"/>
    <xf numFmtId="0" fontId="0" fillId="0" borderId="2" xfId="0" applyBorder="1"/>
    <xf numFmtId="0" fontId="0" fillId="35" borderId="1" xfId="0" applyFill="1" applyBorder="1" applyAlignment="1">
      <alignment wrapText="1"/>
    </xf>
    <xf numFmtId="0" fontId="29" fillId="0" borderId="0" xfId="0" applyFont="1"/>
    <xf numFmtId="2" fontId="26" fillId="2" borderId="15" xfId="41" applyNumberFormat="1" applyFont="1" applyFill="1" applyBorder="1" applyAlignment="1">
      <alignment wrapText="1"/>
    </xf>
    <xf numFmtId="2" fontId="26" fillId="2" borderId="15" xfId="41" applyNumberFormat="1" applyFont="1" applyFill="1" applyBorder="1"/>
    <xf numFmtId="0" fontId="1" fillId="0" borderId="18" xfId="0" applyFont="1" applyBorder="1" applyAlignment="1">
      <alignment horizontal="left" vertical="center" wrapText="1"/>
    </xf>
    <xf numFmtId="2" fontId="26" fillId="2" borderId="16" xfId="41" applyNumberFormat="1" applyFont="1" applyFill="1" applyBorder="1" applyAlignment="1">
      <alignment wrapText="1"/>
    </xf>
    <xf numFmtId="2" fontId="26" fillId="2" borderId="13" xfId="41" applyNumberFormat="1" applyFont="1" applyFill="1" applyBorder="1" applyAlignment="1">
      <alignment wrapText="1"/>
    </xf>
    <xf numFmtId="0" fontId="26" fillId="0" borderId="15" xfId="41" applyNumberFormat="1" applyFont="1" applyFill="1" applyBorder="1" applyAlignment="1" applyProtection="1">
      <alignment horizontal="center" vertical="top"/>
    </xf>
    <xf numFmtId="0" fontId="0" fillId="0" borderId="15" xfId="0" applyBorder="1"/>
    <xf numFmtId="164" fontId="0" fillId="0" borderId="15" xfId="0" applyNumberFormat="1" applyBorder="1"/>
    <xf numFmtId="0" fontId="26" fillId="0" borderId="2" xfId="41" applyNumberFormat="1" applyFont="1" applyFill="1" applyBorder="1" applyAlignment="1" applyProtection="1">
      <alignment horizontal="center" vertical="top"/>
    </xf>
    <xf numFmtId="164" fontId="0" fillId="0" borderId="2" xfId="0" applyNumberFormat="1" applyBorder="1"/>
    <xf numFmtId="0" fontId="27" fillId="2" borderId="15" xfId="41" applyNumberFormat="1" applyFont="1" applyFill="1" applyBorder="1" applyAlignment="1" applyProtection="1">
      <alignment horizontal="left" vertical="top"/>
    </xf>
    <xf numFmtId="0" fontId="26" fillId="2" borderId="15" xfId="41" applyFont="1" applyFill="1" applyBorder="1" applyAlignment="1">
      <alignment horizontal="left"/>
    </xf>
    <xf numFmtId="0" fontId="26" fillId="0" borderId="2" xfId="41" applyFont="1" applyBorder="1" applyAlignment="1">
      <alignment horizontal="left" vertical="center"/>
    </xf>
    <xf numFmtId="0" fontId="26" fillId="0" borderId="2" xfId="41" applyFont="1" applyBorder="1" applyAlignment="1">
      <alignment vertical="center" wrapText="1"/>
    </xf>
    <xf numFmtId="0" fontId="26" fillId="0" borderId="2" xfId="41" applyFont="1" applyBorder="1" applyAlignment="1">
      <alignment horizontal="center"/>
    </xf>
    <xf numFmtId="0" fontId="26" fillId="2" borderId="15" xfId="41" applyNumberFormat="1" applyFont="1" applyFill="1" applyBorder="1" applyAlignment="1" applyProtection="1">
      <alignment vertical="top"/>
    </xf>
    <xf numFmtId="0" fontId="26" fillId="0" borderId="2" xfId="41" applyNumberFormat="1" applyFont="1" applyFill="1" applyBorder="1" applyAlignment="1" applyProtection="1">
      <alignment vertical="top"/>
    </xf>
    <xf numFmtId="0" fontId="5" fillId="0" borderId="18" xfId="0" applyFont="1" applyBorder="1" applyAlignment="1">
      <alignment vertical="center" wrapText="1"/>
    </xf>
    <xf numFmtId="0" fontId="0" fillId="3" borderId="0" xfId="0" applyFill="1"/>
    <xf numFmtId="0" fontId="0" fillId="3" borderId="21" xfId="0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0" fillId="0" borderId="15" xfId="0" applyBorder="1" applyAlignment="1">
      <alignment wrapText="1"/>
    </xf>
    <xf numFmtId="164" fontId="0" fillId="3" borderId="22" xfId="0" applyNumberFormat="1" applyFill="1" applyBorder="1"/>
    <xf numFmtId="164" fontId="0" fillId="3" borderId="23" xfId="0" applyNumberFormat="1" applyFill="1" applyBorder="1"/>
    <xf numFmtId="0" fontId="8" fillId="3" borderId="0" xfId="0" applyFont="1" applyFill="1" applyBorder="1" applyAlignment="1">
      <alignment horizontal="center"/>
    </xf>
    <xf numFmtId="0" fontId="26" fillId="0" borderId="13" xfId="41" applyNumberFormat="1" applyFont="1" applyFill="1" applyBorder="1" applyAlignment="1" applyProtection="1">
      <alignment vertical="top"/>
    </xf>
    <xf numFmtId="0" fontId="26" fillId="0" borderId="14" xfId="41" applyNumberFormat="1" applyFont="1" applyFill="1" applyBorder="1" applyAlignment="1" applyProtection="1">
      <alignment vertical="top"/>
    </xf>
    <xf numFmtId="0" fontId="26" fillId="0" borderId="13" xfId="41" applyNumberFormat="1" applyFont="1" applyFill="1" applyBorder="1" applyAlignment="1" applyProtection="1">
      <alignment vertical="top" wrapText="1"/>
    </xf>
    <xf numFmtId="0" fontId="26" fillId="0" borderId="14" xfId="41" applyNumberFormat="1" applyFont="1" applyFill="1" applyBorder="1" applyAlignment="1" applyProtection="1">
      <alignment vertical="top" wrapText="1"/>
    </xf>
    <xf numFmtId="0" fontId="27" fillId="0" borderId="13" xfId="41" applyNumberFormat="1" applyFont="1" applyFill="1" applyBorder="1" applyAlignment="1" applyProtection="1">
      <alignment horizontal="center" wrapText="1"/>
    </xf>
    <xf numFmtId="0" fontId="27" fillId="0" borderId="14" xfId="41" applyNumberFormat="1" applyFont="1" applyFill="1" applyBorder="1" applyAlignment="1" applyProtection="1">
      <alignment horizontal="center" wrapText="1"/>
    </xf>
    <xf numFmtId="0" fontId="26" fillId="0" borderId="1" xfId="41" applyNumberFormat="1" applyFont="1" applyFill="1" applyBorder="1" applyAlignment="1" applyProtection="1">
      <alignment vertical="top"/>
    </xf>
    <xf numFmtId="0" fontId="26" fillId="2" borderId="13" xfId="41" applyNumberFormat="1" applyFont="1" applyFill="1" applyBorder="1" applyAlignment="1" applyProtection="1">
      <alignment vertical="top"/>
    </xf>
    <xf numFmtId="0" fontId="26" fillId="2" borderId="14" xfId="41" applyNumberFormat="1" applyFont="1" applyFill="1" applyBorder="1" applyAlignment="1" applyProtection="1">
      <alignment vertical="top"/>
    </xf>
    <xf numFmtId="0" fontId="0" fillId="3" borderId="3" xfId="0" applyFill="1" applyBorder="1" applyAlignment="1">
      <alignment horizontal="center"/>
    </xf>
    <xf numFmtId="0" fontId="26" fillId="0" borderId="2" xfId="41" applyNumberFormat="1" applyFont="1" applyFill="1" applyBorder="1" applyAlignment="1" applyProtection="1">
      <alignment vertical="top" wrapText="1"/>
    </xf>
    <xf numFmtId="0" fontId="26" fillId="2" borderId="13" xfId="41" applyFont="1" applyFill="1" applyBorder="1" applyAlignment="1">
      <alignment wrapText="1"/>
    </xf>
    <xf numFmtId="0" fontId="26" fillId="2" borderId="17" xfId="41" applyFont="1" applyFill="1" applyBorder="1" applyAlignment="1">
      <alignment wrapText="1"/>
    </xf>
    <xf numFmtId="0" fontId="26" fillId="0" borderId="13" xfId="41" applyFont="1" applyBorder="1" applyAlignment="1">
      <alignment wrapText="1"/>
    </xf>
    <xf numFmtId="0" fontId="26" fillId="0" borderId="14" xfId="41" applyFont="1" applyBorder="1" applyAlignment="1">
      <alignment wrapText="1"/>
    </xf>
    <xf numFmtId="0" fontId="26" fillId="2" borderId="14" xfId="41" applyFont="1" applyFill="1" applyBorder="1" applyAlignment="1">
      <alignment wrapText="1"/>
    </xf>
    <xf numFmtId="0" fontId="26" fillId="0" borderId="13" xfId="41" applyFont="1" applyBorder="1" applyAlignment="1"/>
    <xf numFmtId="0" fontId="26" fillId="0" borderId="14" xfId="41" applyFont="1" applyBorder="1" applyAlignment="1"/>
    <xf numFmtId="0" fontId="8" fillId="3" borderId="0" xfId="0" applyFont="1" applyFill="1" applyBorder="1" applyAlignment="1">
      <alignment horizontal="center" wrapText="1"/>
    </xf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</cellXfs>
  <cellStyles count="43">
    <cellStyle name="20% — akcent 1" xfId="18" builtinId="30" customBuiltin="1"/>
    <cellStyle name="20% — akcent 2" xfId="22" builtinId="34" customBuiltin="1"/>
    <cellStyle name="20% — akcent 3" xfId="26" builtinId="38" customBuiltin="1"/>
    <cellStyle name="20% — akcent 4" xfId="30" builtinId="42" customBuiltin="1"/>
    <cellStyle name="20% — akcent 5" xfId="34" builtinId="46" customBuiltin="1"/>
    <cellStyle name="20% — akcent 6" xfId="38" builtinId="50" customBuiltin="1"/>
    <cellStyle name="40% — akcent 1" xfId="19" builtinId="31" customBuiltin="1"/>
    <cellStyle name="40% — akcent 2" xfId="23" builtinId="35" customBuiltin="1"/>
    <cellStyle name="40% — akcent 3" xfId="27" builtinId="39" customBuiltin="1"/>
    <cellStyle name="40% — akcent 4" xfId="31" builtinId="43" customBuiltin="1"/>
    <cellStyle name="40% — akcent 5" xfId="35" builtinId="47" customBuiltin="1"/>
    <cellStyle name="40% — akcent 6" xfId="39" builtinId="51" customBuiltin="1"/>
    <cellStyle name="60% — akcent 1" xfId="20" builtinId="32" customBuiltin="1"/>
    <cellStyle name="60% — akcent 2" xfId="24" builtinId="36" customBuiltin="1"/>
    <cellStyle name="60% — akcent 3" xfId="28" builtinId="40" customBuiltin="1"/>
    <cellStyle name="60% — akcent 4" xfId="32" builtinId="44" customBuiltin="1"/>
    <cellStyle name="60% — akcent 5" xfId="36" builtinId="48" customBuiltin="1"/>
    <cellStyle name="60% — akcent 6" xfId="40" builtinId="52" customBuiltin="1"/>
    <cellStyle name="Akcent 1" xfId="17" builtinId="29" customBuiltin="1"/>
    <cellStyle name="Akcent 2" xfId="21" builtinId="33" customBuiltin="1"/>
    <cellStyle name="Akcent 3" xfId="25" builtinId="37" customBuiltin="1"/>
    <cellStyle name="Akcent 4" xfId="29" builtinId="41" customBuiltin="1"/>
    <cellStyle name="Akcent 5" xfId="33" builtinId="45" customBuiltin="1"/>
    <cellStyle name="Akcent 6" xfId="37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1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2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C21" workbookViewId="0">
      <selection sqref="A1:L32"/>
    </sheetView>
  </sheetViews>
  <sheetFormatPr defaultRowHeight="14.4" x14ac:dyDescent="0.3"/>
  <cols>
    <col min="1" max="1" width="16" customWidth="1"/>
    <col min="2" max="2" width="11.109375" customWidth="1"/>
    <col min="3" max="3" width="29.5546875" customWidth="1"/>
    <col min="4" max="4" width="19.33203125" customWidth="1"/>
    <col min="5" max="5" width="28.109375" customWidth="1"/>
    <col min="6" max="6" width="42.21875" customWidth="1"/>
    <col min="7" max="7" width="18.5546875" customWidth="1"/>
    <col min="8" max="8" width="24.44140625" customWidth="1"/>
    <col min="9" max="9" width="58.6640625" customWidth="1"/>
    <col min="10" max="10" width="19.21875" customWidth="1"/>
    <col min="11" max="11" width="13.109375" customWidth="1"/>
    <col min="12" max="12" width="18.77734375" customWidth="1"/>
    <col min="13" max="13" width="8.88671875" hidden="1" customWidth="1"/>
  </cols>
  <sheetData>
    <row r="1" spans="1:13" ht="35.25" customHeight="1" x14ac:dyDescent="0.3">
      <c r="A1" s="90" t="s">
        <v>78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35.25" customHeight="1" x14ac:dyDescent="0.3">
      <c r="A2" s="31" t="s">
        <v>219</v>
      </c>
      <c r="B2" s="32" t="s">
        <v>0</v>
      </c>
      <c r="C2" s="32" t="s">
        <v>1</v>
      </c>
      <c r="D2" s="32" t="s">
        <v>48</v>
      </c>
      <c r="E2" s="32" t="s">
        <v>2</v>
      </c>
      <c r="F2" s="32" t="s">
        <v>4</v>
      </c>
      <c r="G2" s="32" t="s">
        <v>50</v>
      </c>
      <c r="H2" s="32" t="s">
        <v>59</v>
      </c>
      <c r="I2" s="32" t="s">
        <v>223</v>
      </c>
      <c r="J2" s="33" t="s">
        <v>220</v>
      </c>
      <c r="K2" s="33" t="s">
        <v>222</v>
      </c>
      <c r="L2" s="33" t="s">
        <v>221</v>
      </c>
    </row>
    <row r="3" spans="1:13" s="1" customFormat="1" ht="49.2" customHeight="1" x14ac:dyDescent="0.3">
      <c r="A3" s="14" t="s">
        <v>74</v>
      </c>
      <c r="B3" s="2">
        <v>1</v>
      </c>
      <c r="C3" s="40" t="s">
        <v>6</v>
      </c>
      <c r="D3" s="40" t="s">
        <v>49</v>
      </c>
      <c r="E3" s="40" t="s">
        <v>3</v>
      </c>
      <c r="F3" s="40" t="s">
        <v>227</v>
      </c>
      <c r="G3" s="41">
        <v>3973</v>
      </c>
      <c r="H3" s="42">
        <v>2013</v>
      </c>
      <c r="I3" s="6" t="s">
        <v>228</v>
      </c>
      <c r="J3" s="34">
        <v>0</v>
      </c>
      <c r="K3" s="34">
        <f>SUM(0.23*J3)</f>
        <v>0</v>
      </c>
      <c r="L3" s="34">
        <f>SUM(J3+K3)</f>
        <v>0</v>
      </c>
    </row>
    <row r="4" spans="1:13" ht="59.4" customHeight="1" x14ac:dyDescent="0.3">
      <c r="A4" s="14" t="s">
        <v>74</v>
      </c>
      <c r="B4" s="2">
        <v>2</v>
      </c>
      <c r="C4" s="40" t="s">
        <v>6</v>
      </c>
      <c r="D4" s="40"/>
      <c r="E4" s="40" t="s">
        <v>5</v>
      </c>
      <c r="F4" s="40" t="s">
        <v>229</v>
      </c>
      <c r="G4" s="6"/>
      <c r="H4" s="42">
        <v>2007</v>
      </c>
      <c r="I4" s="6" t="s">
        <v>228</v>
      </c>
      <c r="J4" s="34">
        <v>0</v>
      </c>
      <c r="K4" s="34">
        <f t="shared" ref="K4:K31" si="0">SUM(0.23*J4)</f>
        <v>0</v>
      </c>
      <c r="L4" s="34">
        <f t="shared" ref="L4:L31" si="1">SUM(J4+K4)</f>
        <v>0</v>
      </c>
    </row>
    <row r="5" spans="1:13" ht="39" customHeight="1" x14ac:dyDescent="0.3">
      <c r="A5" s="14" t="s">
        <v>74</v>
      </c>
      <c r="B5" s="2">
        <v>3</v>
      </c>
      <c r="C5" s="40" t="s">
        <v>6</v>
      </c>
      <c r="D5" s="40"/>
      <c r="E5" s="3" t="s">
        <v>230</v>
      </c>
      <c r="F5" s="3" t="s">
        <v>231</v>
      </c>
      <c r="G5" s="43" t="s">
        <v>232</v>
      </c>
      <c r="H5" s="42">
        <v>2012</v>
      </c>
      <c r="I5" s="6" t="s">
        <v>228</v>
      </c>
      <c r="J5" s="34">
        <v>0</v>
      </c>
      <c r="K5" s="34">
        <f t="shared" si="0"/>
        <v>0</v>
      </c>
      <c r="L5" s="34">
        <f t="shared" si="1"/>
        <v>0</v>
      </c>
    </row>
    <row r="6" spans="1:13" ht="49.8" customHeight="1" x14ac:dyDescent="0.3">
      <c r="A6" s="14" t="s">
        <v>74</v>
      </c>
      <c r="B6" s="2">
        <v>4</v>
      </c>
      <c r="C6" s="40" t="s">
        <v>7</v>
      </c>
      <c r="D6" s="40" t="s">
        <v>66</v>
      </c>
      <c r="E6" s="40" t="s">
        <v>8</v>
      </c>
      <c r="F6" s="40" t="s">
        <v>9</v>
      </c>
      <c r="G6" s="6">
        <v>7049</v>
      </c>
      <c r="H6" s="42">
        <v>2006</v>
      </c>
      <c r="I6" s="6" t="s">
        <v>228</v>
      </c>
      <c r="J6" s="34">
        <v>0</v>
      </c>
      <c r="K6" s="34">
        <f t="shared" si="0"/>
        <v>0</v>
      </c>
      <c r="L6" s="34">
        <f t="shared" si="1"/>
        <v>0</v>
      </c>
    </row>
    <row r="7" spans="1:13" ht="53.4" customHeight="1" x14ac:dyDescent="0.3">
      <c r="A7" s="14" t="s">
        <v>74</v>
      </c>
      <c r="B7" s="2">
        <v>5</v>
      </c>
      <c r="C7" s="40" t="s">
        <v>10</v>
      </c>
      <c r="D7" s="40" t="s">
        <v>67</v>
      </c>
      <c r="E7" s="40" t="s">
        <v>11</v>
      </c>
      <c r="F7" s="40" t="s">
        <v>233</v>
      </c>
      <c r="G7" s="6">
        <v>2494</v>
      </c>
      <c r="H7" s="42">
        <v>2012</v>
      </c>
      <c r="I7" s="6" t="s">
        <v>228</v>
      </c>
      <c r="J7" s="34">
        <v>0</v>
      </c>
      <c r="K7" s="34">
        <f t="shared" si="0"/>
        <v>0</v>
      </c>
      <c r="L7" s="34">
        <f t="shared" si="1"/>
        <v>0</v>
      </c>
    </row>
    <row r="8" spans="1:13" ht="51" customHeight="1" x14ac:dyDescent="0.3">
      <c r="A8" s="14" t="s">
        <v>74</v>
      </c>
      <c r="B8" s="2">
        <v>6</v>
      </c>
      <c r="C8" s="40" t="s">
        <v>12</v>
      </c>
      <c r="D8" s="40"/>
      <c r="E8" s="40" t="s">
        <v>13</v>
      </c>
      <c r="F8" s="40" t="s">
        <v>234</v>
      </c>
      <c r="G8" s="6"/>
      <c r="H8" s="42">
        <v>2007</v>
      </c>
      <c r="I8" s="6" t="s">
        <v>228</v>
      </c>
      <c r="J8" s="34">
        <v>0</v>
      </c>
      <c r="K8" s="34">
        <f t="shared" si="0"/>
        <v>0</v>
      </c>
      <c r="L8" s="34">
        <f t="shared" si="1"/>
        <v>0</v>
      </c>
    </row>
    <row r="9" spans="1:13" ht="41.4" customHeight="1" x14ac:dyDescent="0.3">
      <c r="A9" s="14" t="s">
        <v>74</v>
      </c>
      <c r="B9" s="2">
        <v>7</v>
      </c>
      <c r="C9" s="10" t="s">
        <v>14</v>
      </c>
      <c r="D9" s="10" t="s">
        <v>55</v>
      </c>
      <c r="E9" s="10" t="s">
        <v>15</v>
      </c>
      <c r="F9" s="10" t="s">
        <v>16</v>
      </c>
      <c r="G9" s="11">
        <v>1920</v>
      </c>
      <c r="H9" s="28">
        <v>1985</v>
      </c>
      <c r="I9" s="6" t="s">
        <v>228</v>
      </c>
      <c r="J9" s="34">
        <v>0</v>
      </c>
      <c r="K9" s="34">
        <f t="shared" si="0"/>
        <v>0</v>
      </c>
      <c r="L9" s="34">
        <f t="shared" si="1"/>
        <v>0</v>
      </c>
    </row>
    <row r="10" spans="1:13" ht="27" customHeight="1" x14ac:dyDescent="0.3">
      <c r="A10" s="14" t="s">
        <v>74</v>
      </c>
      <c r="B10" s="2">
        <v>8</v>
      </c>
      <c r="C10" s="44" t="s">
        <v>14</v>
      </c>
      <c r="D10" s="44" t="s">
        <v>56</v>
      </c>
      <c r="E10" s="44" t="s">
        <v>17</v>
      </c>
      <c r="F10" s="44" t="s">
        <v>38</v>
      </c>
      <c r="G10" s="8">
        <v>5346</v>
      </c>
      <c r="H10" s="42">
        <v>1985</v>
      </c>
      <c r="I10" s="6" t="s">
        <v>228</v>
      </c>
      <c r="J10" s="34">
        <v>0</v>
      </c>
      <c r="K10" s="34">
        <f t="shared" si="0"/>
        <v>0</v>
      </c>
      <c r="L10" s="34">
        <f t="shared" si="1"/>
        <v>0</v>
      </c>
    </row>
    <row r="11" spans="1:13" s="12" customFormat="1" ht="48" customHeight="1" x14ac:dyDescent="0.3">
      <c r="A11" s="14" t="s">
        <v>74</v>
      </c>
      <c r="B11" s="2">
        <v>9</v>
      </c>
      <c r="C11" s="44" t="s">
        <v>14</v>
      </c>
      <c r="D11" s="44" t="s">
        <v>61</v>
      </c>
      <c r="E11" s="9" t="s">
        <v>18</v>
      </c>
      <c r="F11" s="44" t="s">
        <v>39</v>
      </c>
      <c r="G11" s="8">
        <v>3089</v>
      </c>
      <c r="H11" s="42">
        <v>1986</v>
      </c>
      <c r="I11" s="6" t="s">
        <v>228</v>
      </c>
      <c r="J11" s="34">
        <v>0</v>
      </c>
      <c r="K11" s="34">
        <f t="shared" si="0"/>
        <v>0</v>
      </c>
      <c r="L11" s="34">
        <f t="shared" si="1"/>
        <v>0</v>
      </c>
      <c r="M11" s="29"/>
    </row>
    <row r="12" spans="1:13" x14ac:dyDescent="0.3">
      <c r="A12" s="14" t="s">
        <v>74</v>
      </c>
      <c r="B12" s="2">
        <v>10</v>
      </c>
      <c r="C12" s="40" t="s">
        <v>20</v>
      </c>
      <c r="D12" s="40" t="s">
        <v>57</v>
      </c>
      <c r="E12" s="3" t="s">
        <v>19</v>
      </c>
      <c r="F12" s="40" t="s">
        <v>40</v>
      </c>
      <c r="G12" s="6">
        <v>3530</v>
      </c>
      <c r="H12" s="42">
        <v>1991</v>
      </c>
      <c r="I12" s="6" t="s">
        <v>228</v>
      </c>
      <c r="J12" s="34">
        <v>0</v>
      </c>
      <c r="K12" s="34">
        <f t="shared" si="0"/>
        <v>0</v>
      </c>
      <c r="L12" s="34">
        <f t="shared" si="1"/>
        <v>0</v>
      </c>
    </row>
    <row r="13" spans="1:13" x14ac:dyDescent="0.3">
      <c r="A13" s="14" t="s">
        <v>74</v>
      </c>
      <c r="B13" s="2">
        <v>11</v>
      </c>
      <c r="C13" s="40" t="s">
        <v>22</v>
      </c>
      <c r="D13" s="40" t="s">
        <v>58</v>
      </c>
      <c r="E13" s="3" t="s">
        <v>21</v>
      </c>
      <c r="F13" s="3" t="s">
        <v>41</v>
      </c>
      <c r="G13" s="6">
        <v>3614</v>
      </c>
      <c r="H13" s="42">
        <v>2005</v>
      </c>
      <c r="I13" s="6" t="s">
        <v>228</v>
      </c>
      <c r="J13" s="34">
        <v>0</v>
      </c>
      <c r="K13" s="34">
        <f t="shared" si="0"/>
        <v>0</v>
      </c>
      <c r="L13" s="34">
        <f t="shared" si="1"/>
        <v>0</v>
      </c>
    </row>
    <row r="14" spans="1:13" x14ac:dyDescent="0.3">
      <c r="A14" s="14" t="s">
        <v>74</v>
      </c>
      <c r="B14" s="2">
        <v>12</v>
      </c>
      <c r="C14" s="40" t="s">
        <v>22</v>
      </c>
      <c r="D14" s="40"/>
      <c r="E14" s="3" t="s">
        <v>23</v>
      </c>
      <c r="F14" s="4" t="s">
        <v>235</v>
      </c>
      <c r="G14" s="7"/>
      <c r="H14" s="42">
        <v>2021</v>
      </c>
      <c r="I14" s="6" t="s">
        <v>228</v>
      </c>
      <c r="J14" s="34">
        <v>0</v>
      </c>
      <c r="K14" s="34">
        <f t="shared" si="0"/>
        <v>0</v>
      </c>
      <c r="L14" s="34">
        <f t="shared" si="1"/>
        <v>0</v>
      </c>
    </row>
    <row r="15" spans="1:13" x14ac:dyDescent="0.3">
      <c r="A15" s="14" t="s">
        <v>74</v>
      </c>
      <c r="B15" s="2">
        <v>13</v>
      </c>
      <c r="C15" s="40" t="s">
        <v>25</v>
      </c>
      <c r="D15" s="40" t="s">
        <v>70</v>
      </c>
      <c r="E15" s="5" t="s">
        <v>24</v>
      </c>
      <c r="F15" s="3" t="s">
        <v>42</v>
      </c>
      <c r="G15" s="6">
        <v>2957</v>
      </c>
      <c r="H15" s="42">
        <v>2018</v>
      </c>
      <c r="I15" s="6" t="s">
        <v>228</v>
      </c>
      <c r="J15" s="34">
        <v>0</v>
      </c>
      <c r="K15" s="34">
        <f t="shared" si="0"/>
        <v>0</v>
      </c>
      <c r="L15" s="34">
        <f t="shared" si="1"/>
        <v>0</v>
      </c>
    </row>
    <row r="16" spans="1:13" ht="30" customHeight="1" x14ac:dyDescent="0.3">
      <c r="A16" s="14" t="s">
        <v>74</v>
      </c>
      <c r="B16" s="2">
        <v>14</v>
      </c>
      <c r="C16" s="40" t="s">
        <v>25</v>
      </c>
      <c r="D16" s="40" t="s">
        <v>71</v>
      </c>
      <c r="E16" s="3" t="s">
        <v>26</v>
      </c>
      <c r="F16" s="3" t="s">
        <v>43</v>
      </c>
      <c r="G16" s="6">
        <v>1690</v>
      </c>
      <c r="H16" s="42">
        <v>2020</v>
      </c>
      <c r="I16" s="6" t="s">
        <v>228</v>
      </c>
      <c r="J16" s="34">
        <v>0</v>
      </c>
      <c r="K16" s="34">
        <f t="shared" si="0"/>
        <v>0</v>
      </c>
      <c r="L16" s="34">
        <f t="shared" si="1"/>
        <v>0</v>
      </c>
    </row>
    <row r="17" spans="1:12" ht="28.2" customHeight="1" x14ac:dyDescent="0.3">
      <c r="A17" s="14" t="s">
        <v>74</v>
      </c>
      <c r="B17" s="2">
        <v>15</v>
      </c>
      <c r="C17" s="40" t="s">
        <v>25</v>
      </c>
      <c r="D17" s="40" t="s">
        <v>72</v>
      </c>
      <c r="E17" s="3" t="s">
        <v>27</v>
      </c>
      <c r="F17" s="3" t="s">
        <v>236</v>
      </c>
      <c r="G17" s="6">
        <v>4633</v>
      </c>
      <c r="H17" s="42">
        <v>2013</v>
      </c>
      <c r="I17" s="6" t="s">
        <v>228</v>
      </c>
      <c r="J17" s="34">
        <v>0</v>
      </c>
      <c r="K17" s="34">
        <f t="shared" si="0"/>
        <v>0</v>
      </c>
      <c r="L17" s="34">
        <f t="shared" si="1"/>
        <v>0</v>
      </c>
    </row>
    <row r="18" spans="1:12" ht="27" customHeight="1" x14ac:dyDescent="0.3">
      <c r="A18" s="14" t="s">
        <v>74</v>
      </c>
      <c r="B18" s="2">
        <v>16</v>
      </c>
      <c r="C18" s="40" t="s">
        <v>28</v>
      </c>
      <c r="D18" s="40" t="s">
        <v>53</v>
      </c>
      <c r="E18" s="3" t="s">
        <v>29</v>
      </c>
      <c r="F18" s="3" t="s">
        <v>237</v>
      </c>
      <c r="G18" s="6">
        <v>1445</v>
      </c>
      <c r="H18" s="42">
        <v>2012</v>
      </c>
      <c r="I18" s="6" t="s">
        <v>228</v>
      </c>
      <c r="J18" s="34">
        <v>0</v>
      </c>
      <c r="K18" s="34">
        <f t="shared" si="0"/>
        <v>0</v>
      </c>
      <c r="L18" s="34">
        <f t="shared" si="1"/>
        <v>0</v>
      </c>
    </row>
    <row r="19" spans="1:12" ht="28.8" x14ac:dyDescent="0.3">
      <c r="A19" s="14" t="s">
        <v>74</v>
      </c>
      <c r="B19" s="2">
        <v>17</v>
      </c>
      <c r="C19" s="40" t="s">
        <v>30</v>
      </c>
      <c r="D19" s="40" t="s">
        <v>52</v>
      </c>
      <c r="E19" s="5" t="s">
        <v>51</v>
      </c>
      <c r="F19" s="40" t="s">
        <v>238</v>
      </c>
      <c r="G19" s="6">
        <v>649</v>
      </c>
      <c r="H19" s="42">
        <v>2013</v>
      </c>
      <c r="I19" s="6" t="s">
        <v>228</v>
      </c>
      <c r="J19" s="34">
        <v>0</v>
      </c>
      <c r="K19" s="34">
        <f t="shared" si="0"/>
        <v>0</v>
      </c>
      <c r="L19" s="34">
        <f t="shared" si="1"/>
        <v>0</v>
      </c>
    </row>
    <row r="20" spans="1:12" ht="49.5" customHeight="1" x14ac:dyDescent="0.3">
      <c r="A20" s="14" t="s">
        <v>74</v>
      </c>
      <c r="B20" s="2">
        <v>18</v>
      </c>
      <c r="C20" s="40" t="s">
        <v>32</v>
      </c>
      <c r="D20" s="40" t="s">
        <v>54</v>
      </c>
      <c r="E20" s="5" t="s">
        <v>31</v>
      </c>
      <c r="F20" s="3" t="s">
        <v>239</v>
      </c>
      <c r="G20" s="6">
        <v>1871</v>
      </c>
      <c r="H20" s="42">
        <v>1986</v>
      </c>
      <c r="I20" s="6" t="s">
        <v>228</v>
      </c>
      <c r="J20" s="34">
        <v>0</v>
      </c>
      <c r="K20" s="34">
        <f t="shared" si="0"/>
        <v>0</v>
      </c>
      <c r="L20" s="34">
        <f t="shared" si="1"/>
        <v>0</v>
      </c>
    </row>
    <row r="21" spans="1:12" ht="51.6" customHeight="1" x14ac:dyDescent="0.3">
      <c r="A21" s="14" t="s">
        <v>74</v>
      </c>
      <c r="B21" s="2">
        <v>19</v>
      </c>
      <c r="C21" s="40" t="s">
        <v>34</v>
      </c>
      <c r="D21" s="40" t="s">
        <v>69</v>
      </c>
      <c r="E21" s="5" t="s">
        <v>33</v>
      </c>
      <c r="F21" s="3" t="s">
        <v>240</v>
      </c>
      <c r="G21" s="6">
        <v>3448</v>
      </c>
      <c r="H21" s="42">
        <v>1989</v>
      </c>
      <c r="I21" s="6" t="s">
        <v>228</v>
      </c>
      <c r="J21" s="34">
        <v>0</v>
      </c>
      <c r="K21" s="34">
        <f t="shared" si="0"/>
        <v>0</v>
      </c>
      <c r="L21" s="34">
        <f t="shared" si="1"/>
        <v>0</v>
      </c>
    </row>
    <row r="22" spans="1:12" ht="31.8" customHeight="1" x14ac:dyDescent="0.3">
      <c r="A22" s="14" t="s">
        <v>74</v>
      </c>
      <c r="B22" s="2">
        <v>20</v>
      </c>
      <c r="C22" s="40" t="s">
        <v>34</v>
      </c>
      <c r="D22" s="40" t="s">
        <v>68</v>
      </c>
      <c r="E22" s="3" t="s">
        <v>35</v>
      </c>
      <c r="F22" s="3" t="s">
        <v>241</v>
      </c>
      <c r="G22" s="6">
        <v>3654</v>
      </c>
      <c r="H22" s="42">
        <v>1989</v>
      </c>
      <c r="I22" s="6" t="s">
        <v>228</v>
      </c>
      <c r="J22" s="34">
        <v>0</v>
      </c>
      <c r="K22" s="34">
        <f t="shared" si="0"/>
        <v>0</v>
      </c>
      <c r="L22" s="34">
        <f t="shared" si="1"/>
        <v>0</v>
      </c>
    </row>
    <row r="23" spans="1:12" ht="88.2" customHeight="1" x14ac:dyDescent="0.3">
      <c r="A23" s="14" t="s">
        <v>74</v>
      </c>
      <c r="B23" s="2">
        <v>21</v>
      </c>
      <c r="C23" s="40" t="s">
        <v>36</v>
      </c>
      <c r="D23" s="40" t="s">
        <v>60</v>
      </c>
      <c r="E23" s="3" t="s">
        <v>37</v>
      </c>
      <c r="F23" s="45" t="s">
        <v>242</v>
      </c>
      <c r="G23" s="6">
        <v>1986</v>
      </c>
      <c r="H23" s="42">
        <v>1988</v>
      </c>
      <c r="I23" s="6" t="s">
        <v>228</v>
      </c>
      <c r="J23" s="34">
        <v>0</v>
      </c>
      <c r="K23" s="34">
        <f t="shared" si="0"/>
        <v>0</v>
      </c>
      <c r="L23" s="34">
        <f t="shared" si="1"/>
        <v>0</v>
      </c>
    </row>
    <row r="24" spans="1:12" ht="71.400000000000006" customHeight="1" x14ac:dyDescent="0.3">
      <c r="A24" s="14" t="s">
        <v>74</v>
      </c>
      <c r="B24" s="2">
        <v>22</v>
      </c>
      <c r="C24" s="40" t="s">
        <v>44</v>
      </c>
      <c r="D24" s="40"/>
      <c r="E24" s="5" t="s">
        <v>45</v>
      </c>
      <c r="F24" s="4" t="s">
        <v>243</v>
      </c>
      <c r="G24" s="6"/>
      <c r="H24" s="42">
        <v>2018</v>
      </c>
      <c r="I24" s="6" t="s">
        <v>228</v>
      </c>
      <c r="J24" s="34">
        <v>0</v>
      </c>
      <c r="K24" s="34">
        <f t="shared" si="0"/>
        <v>0</v>
      </c>
      <c r="L24" s="34">
        <f t="shared" si="1"/>
        <v>0</v>
      </c>
    </row>
    <row r="25" spans="1:12" ht="57.6" customHeight="1" x14ac:dyDescent="0.3">
      <c r="A25" s="14" t="s">
        <v>74</v>
      </c>
      <c r="B25" s="2">
        <v>23</v>
      </c>
      <c r="C25" s="40" t="s">
        <v>46</v>
      </c>
      <c r="D25" s="40"/>
      <c r="E25" s="5" t="s">
        <v>47</v>
      </c>
      <c r="F25" s="5" t="s">
        <v>244</v>
      </c>
      <c r="G25" s="6"/>
      <c r="H25" s="42">
        <v>2005</v>
      </c>
      <c r="I25" s="6" t="s">
        <v>228</v>
      </c>
      <c r="J25" s="34">
        <v>0</v>
      </c>
      <c r="K25" s="34">
        <f t="shared" si="0"/>
        <v>0</v>
      </c>
      <c r="L25" s="34">
        <f t="shared" si="1"/>
        <v>0</v>
      </c>
    </row>
    <row r="26" spans="1:12" ht="36.75" customHeight="1" x14ac:dyDescent="0.3">
      <c r="A26" s="14" t="s">
        <v>74</v>
      </c>
      <c r="B26" s="2">
        <v>24</v>
      </c>
      <c r="C26" s="44" t="s">
        <v>32</v>
      </c>
      <c r="D26" s="8" t="s">
        <v>73</v>
      </c>
      <c r="E26" s="9" t="s">
        <v>62</v>
      </c>
      <c r="F26" s="13" t="s">
        <v>64</v>
      </c>
      <c r="G26" s="8">
        <v>2804</v>
      </c>
      <c r="H26" s="46" t="s">
        <v>226</v>
      </c>
      <c r="I26" s="6" t="s">
        <v>228</v>
      </c>
      <c r="J26" s="34">
        <v>0</v>
      </c>
      <c r="K26" s="34">
        <f t="shared" si="0"/>
        <v>0</v>
      </c>
      <c r="L26" s="34">
        <f t="shared" si="1"/>
        <v>0</v>
      </c>
    </row>
    <row r="27" spans="1:12" ht="38.4" customHeight="1" x14ac:dyDescent="0.3">
      <c r="A27" s="14" t="s">
        <v>74</v>
      </c>
      <c r="B27" s="2">
        <v>25</v>
      </c>
      <c r="C27" s="44" t="s">
        <v>34</v>
      </c>
      <c r="D27" s="8" t="s">
        <v>245</v>
      </c>
      <c r="E27" s="9" t="s">
        <v>63</v>
      </c>
      <c r="F27" s="13" t="s">
        <v>65</v>
      </c>
      <c r="G27" s="8">
        <v>872</v>
      </c>
      <c r="H27" s="46">
        <v>2022</v>
      </c>
      <c r="I27" s="6" t="s">
        <v>228</v>
      </c>
      <c r="J27" s="34">
        <v>0</v>
      </c>
      <c r="K27" s="34">
        <f t="shared" si="0"/>
        <v>0</v>
      </c>
      <c r="L27" s="34">
        <f t="shared" si="1"/>
        <v>0</v>
      </c>
    </row>
    <row r="28" spans="1:12" ht="28.95" customHeight="1" x14ac:dyDescent="0.3">
      <c r="A28" s="14" t="s">
        <v>74</v>
      </c>
      <c r="B28" s="2">
        <v>26</v>
      </c>
      <c r="C28" s="44" t="s">
        <v>32</v>
      </c>
      <c r="D28" s="8"/>
      <c r="E28" s="9" t="s">
        <v>246</v>
      </c>
      <c r="F28" s="13" t="s">
        <v>224</v>
      </c>
      <c r="G28" s="8"/>
      <c r="H28" s="47" t="s">
        <v>225</v>
      </c>
      <c r="I28" s="6" t="s">
        <v>228</v>
      </c>
      <c r="J28" s="34">
        <v>0</v>
      </c>
      <c r="K28" s="34">
        <f t="shared" si="0"/>
        <v>0</v>
      </c>
      <c r="L28" s="34">
        <f t="shared" si="1"/>
        <v>0</v>
      </c>
    </row>
    <row r="29" spans="1:12" ht="33" customHeight="1" x14ac:dyDescent="0.3">
      <c r="A29" s="14" t="s">
        <v>74</v>
      </c>
      <c r="B29" s="2">
        <v>27</v>
      </c>
      <c r="C29" s="8" t="s">
        <v>6</v>
      </c>
      <c r="D29" s="8"/>
      <c r="E29" s="8" t="s">
        <v>75</v>
      </c>
      <c r="F29" s="13" t="s">
        <v>247</v>
      </c>
      <c r="G29" s="48"/>
      <c r="H29" s="49">
        <v>2013</v>
      </c>
      <c r="I29" s="6" t="s">
        <v>228</v>
      </c>
      <c r="J29" s="34">
        <v>0</v>
      </c>
      <c r="K29" s="34">
        <f t="shared" si="0"/>
        <v>0</v>
      </c>
      <c r="L29" s="34">
        <f t="shared" si="1"/>
        <v>0</v>
      </c>
    </row>
    <row r="30" spans="1:12" ht="33" customHeight="1" x14ac:dyDescent="0.3">
      <c r="A30" s="14" t="s">
        <v>74</v>
      </c>
      <c r="B30" s="2">
        <v>28</v>
      </c>
      <c r="C30" s="8" t="s">
        <v>34</v>
      </c>
      <c r="D30" s="8" t="s">
        <v>248</v>
      </c>
      <c r="E30" s="8" t="s">
        <v>249</v>
      </c>
      <c r="F30" s="13" t="s">
        <v>250</v>
      </c>
      <c r="G30" s="48">
        <v>2860</v>
      </c>
      <c r="H30" s="49"/>
      <c r="I30" s="50" t="s">
        <v>228</v>
      </c>
      <c r="J30" s="34">
        <v>0</v>
      </c>
      <c r="K30" s="34">
        <f t="shared" si="0"/>
        <v>0</v>
      </c>
      <c r="L30" s="34">
        <f t="shared" si="1"/>
        <v>0</v>
      </c>
    </row>
    <row r="31" spans="1:12" ht="33" customHeight="1" thickBot="1" x14ac:dyDescent="0.35">
      <c r="A31" s="14" t="s">
        <v>74</v>
      </c>
      <c r="B31" s="2">
        <v>29</v>
      </c>
      <c r="C31" s="8" t="s">
        <v>34</v>
      </c>
      <c r="D31" s="8" t="s">
        <v>251</v>
      </c>
      <c r="E31" s="8" t="s">
        <v>252</v>
      </c>
      <c r="F31" s="13" t="s">
        <v>253</v>
      </c>
      <c r="G31" s="48">
        <v>727</v>
      </c>
      <c r="H31" s="8"/>
      <c r="I31" s="87" t="s">
        <v>228</v>
      </c>
      <c r="J31" s="72">
        <v>0</v>
      </c>
      <c r="K31" s="72">
        <f t="shared" si="0"/>
        <v>0</v>
      </c>
      <c r="L31" s="72">
        <f t="shared" si="1"/>
        <v>0</v>
      </c>
    </row>
    <row r="32" spans="1:12" ht="58.2" customHeight="1" thickBot="1" x14ac:dyDescent="0.35">
      <c r="I32" s="84" t="s">
        <v>317</v>
      </c>
      <c r="J32" s="88">
        <f>SUM(J3:J31)</f>
        <v>0</v>
      </c>
      <c r="K32" s="88">
        <f>SUM(K3:K31)</f>
        <v>0</v>
      </c>
      <c r="L32" s="89">
        <f>SUM(L3:L31)</f>
        <v>0</v>
      </c>
    </row>
  </sheetData>
  <mergeCells count="1">
    <mergeCell ref="A1:L1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C1" workbookViewId="0">
      <selection activeCell="F14" sqref="F14"/>
    </sheetView>
  </sheetViews>
  <sheetFormatPr defaultRowHeight="14.4" x14ac:dyDescent="0.3"/>
  <cols>
    <col min="1" max="1" width="16.21875" customWidth="1"/>
    <col min="3" max="3" width="16.21875" customWidth="1"/>
    <col min="5" max="5" width="45.6640625" customWidth="1"/>
    <col min="6" max="6" width="45.77734375" customWidth="1"/>
    <col min="7" max="7" width="19.33203125" customWidth="1"/>
    <col min="8" max="8" width="13.77734375" customWidth="1"/>
    <col min="9" max="9" width="62.77734375" customWidth="1"/>
    <col min="10" max="10" width="13.5546875" customWidth="1"/>
    <col min="11" max="11" width="15.44140625" customWidth="1"/>
    <col min="12" max="12" width="15.6640625" customWidth="1"/>
    <col min="13" max="14" width="8.88671875" customWidth="1"/>
  </cols>
  <sheetData>
    <row r="1" spans="1:14" ht="60.6" customHeight="1" x14ac:dyDescent="0.3">
      <c r="A1" s="100" t="s">
        <v>254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83"/>
      <c r="N1" s="83"/>
    </row>
    <row r="2" spans="1:14" ht="57" customHeight="1" x14ac:dyDescent="0.3">
      <c r="A2" s="109" t="s">
        <v>255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43.2" x14ac:dyDescent="0.3">
      <c r="A3" s="21" t="s">
        <v>217</v>
      </c>
      <c r="B3" s="21" t="s">
        <v>316</v>
      </c>
      <c r="C3" s="21" t="s">
        <v>79</v>
      </c>
      <c r="D3" s="95" t="s">
        <v>80</v>
      </c>
      <c r="E3" s="96"/>
      <c r="F3" s="22" t="s">
        <v>81</v>
      </c>
      <c r="G3" s="15" t="s">
        <v>82</v>
      </c>
      <c r="H3" s="30" t="s">
        <v>83</v>
      </c>
      <c r="I3" s="30" t="s">
        <v>223</v>
      </c>
      <c r="J3" s="33" t="s">
        <v>220</v>
      </c>
      <c r="K3" s="33" t="s">
        <v>222</v>
      </c>
      <c r="L3" s="33" t="s">
        <v>221</v>
      </c>
    </row>
    <row r="4" spans="1:14" ht="36.6" customHeight="1" x14ac:dyDescent="0.3">
      <c r="A4" s="35" t="s">
        <v>216</v>
      </c>
      <c r="B4" s="35">
        <v>1</v>
      </c>
      <c r="C4" s="16" t="s">
        <v>84</v>
      </c>
      <c r="D4" s="27" t="s">
        <v>85</v>
      </c>
      <c r="E4" s="27"/>
      <c r="F4" s="26" t="s">
        <v>86</v>
      </c>
      <c r="G4" s="51">
        <v>56.33</v>
      </c>
      <c r="H4" s="23">
        <v>56.33</v>
      </c>
      <c r="I4" s="6" t="s">
        <v>228</v>
      </c>
      <c r="J4" s="34">
        <v>0</v>
      </c>
      <c r="K4" s="34">
        <f t="shared" ref="K4:K67" si="0">SUM(0.23*J4)</f>
        <v>0</v>
      </c>
      <c r="L4" s="34">
        <f t="shared" ref="L4:L67" si="1">SUM(J4+K4)</f>
        <v>0</v>
      </c>
    </row>
    <row r="5" spans="1:14" ht="15.6" x14ac:dyDescent="0.3">
      <c r="A5" s="35" t="s">
        <v>216</v>
      </c>
      <c r="B5" s="35">
        <v>2</v>
      </c>
      <c r="C5" s="16" t="s">
        <v>87</v>
      </c>
      <c r="D5" s="91" t="s">
        <v>88</v>
      </c>
      <c r="E5" s="92"/>
      <c r="F5" s="26" t="s">
        <v>89</v>
      </c>
      <c r="G5" s="51">
        <v>301.60000000000002</v>
      </c>
      <c r="H5" s="23">
        <v>301.60000000000002</v>
      </c>
      <c r="I5" s="6" t="s">
        <v>228</v>
      </c>
      <c r="J5" s="34">
        <v>0</v>
      </c>
      <c r="K5" s="34">
        <f t="shared" si="0"/>
        <v>0</v>
      </c>
      <c r="L5" s="34">
        <f t="shared" si="1"/>
        <v>0</v>
      </c>
    </row>
    <row r="6" spans="1:14" ht="15.6" x14ac:dyDescent="0.3">
      <c r="A6" s="35" t="s">
        <v>216</v>
      </c>
      <c r="B6" s="35">
        <v>3</v>
      </c>
      <c r="C6" s="16" t="s">
        <v>90</v>
      </c>
      <c r="D6" s="91" t="s">
        <v>256</v>
      </c>
      <c r="E6" s="92"/>
      <c r="F6" s="26" t="s">
        <v>86</v>
      </c>
      <c r="G6" s="51">
        <v>89.4</v>
      </c>
      <c r="H6" s="23">
        <v>89.4</v>
      </c>
      <c r="I6" s="6" t="s">
        <v>228</v>
      </c>
      <c r="J6" s="34">
        <v>0</v>
      </c>
      <c r="K6" s="34">
        <f t="shared" si="0"/>
        <v>0</v>
      </c>
      <c r="L6" s="34">
        <f t="shared" si="1"/>
        <v>0</v>
      </c>
    </row>
    <row r="7" spans="1:14" ht="15.6" x14ac:dyDescent="0.3">
      <c r="A7" s="35" t="s">
        <v>216</v>
      </c>
      <c r="B7" s="35">
        <v>4</v>
      </c>
      <c r="C7" s="16" t="s">
        <v>91</v>
      </c>
      <c r="D7" s="27" t="s">
        <v>92</v>
      </c>
      <c r="E7" s="27"/>
      <c r="F7" s="26" t="s">
        <v>93</v>
      </c>
      <c r="G7" s="51">
        <v>73.2</v>
      </c>
      <c r="H7" s="23">
        <v>60.71</v>
      </c>
      <c r="I7" s="6" t="s">
        <v>228</v>
      </c>
      <c r="J7" s="34">
        <v>0</v>
      </c>
      <c r="K7" s="34">
        <f t="shared" si="0"/>
        <v>0</v>
      </c>
      <c r="L7" s="34">
        <f t="shared" si="1"/>
        <v>0</v>
      </c>
    </row>
    <row r="8" spans="1:14" ht="15.6" x14ac:dyDescent="0.3">
      <c r="A8" s="70" t="s">
        <v>216</v>
      </c>
      <c r="B8" s="35">
        <v>5</v>
      </c>
      <c r="C8" s="75" t="s">
        <v>94</v>
      </c>
      <c r="D8" s="80" t="s">
        <v>257</v>
      </c>
      <c r="E8" s="80"/>
      <c r="F8" s="76" t="s">
        <v>95</v>
      </c>
      <c r="G8" s="65">
        <v>44</v>
      </c>
      <c r="H8" s="66">
        <v>44</v>
      </c>
      <c r="I8" s="71" t="s">
        <v>228</v>
      </c>
      <c r="J8" s="72">
        <v>0</v>
      </c>
      <c r="K8" s="72">
        <f t="shared" si="0"/>
        <v>0</v>
      </c>
      <c r="L8" s="72">
        <f t="shared" si="1"/>
        <v>0</v>
      </c>
    </row>
    <row r="9" spans="1:14" s="6" customFormat="1" ht="26.4" customHeight="1" x14ac:dyDescent="0.3">
      <c r="A9" s="35" t="s">
        <v>216</v>
      </c>
      <c r="B9" s="35">
        <v>6</v>
      </c>
      <c r="C9" s="54" t="s">
        <v>258</v>
      </c>
      <c r="D9" s="97" t="s">
        <v>259</v>
      </c>
      <c r="E9" s="97"/>
      <c r="F9" s="55" t="s">
        <v>260</v>
      </c>
      <c r="G9" s="56">
        <v>39</v>
      </c>
      <c r="H9" s="57">
        <v>118</v>
      </c>
      <c r="I9" s="6" t="s">
        <v>228</v>
      </c>
      <c r="J9" s="34">
        <v>0</v>
      </c>
      <c r="K9" s="34">
        <f t="shared" si="0"/>
        <v>0</v>
      </c>
      <c r="L9" s="34">
        <f t="shared" si="1"/>
        <v>0</v>
      </c>
    </row>
    <row r="10" spans="1:14" s="62" customFormat="1" ht="27" customHeight="1" x14ac:dyDescent="0.3">
      <c r="A10" s="73" t="s">
        <v>216</v>
      </c>
      <c r="B10" s="35">
        <v>7</v>
      </c>
      <c r="C10" s="37" t="s">
        <v>261</v>
      </c>
      <c r="D10" s="101" t="s">
        <v>262</v>
      </c>
      <c r="E10" s="101"/>
      <c r="F10" s="77" t="s">
        <v>263</v>
      </c>
      <c r="G10" s="78">
        <v>55</v>
      </c>
      <c r="H10" s="79"/>
      <c r="I10" s="62" t="s">
        <v>228</v>
      </c>
      <c r="J10" s="74">
        <v>0</v>
      </c>
      <c r="K10" s="74">
        <f t="shared" si="0"/>
        <v>0</v>
      </c>
      <c r="L10" s="74">
        <f t="shared" si="1"/>
        <v>0</v>
      </c>
    </row>
    <row r="11" spans="1:14" ht="15.6" x14ac:dyDescent="0.3">
      <c r="A11" s="73" t="s">
        <v>216</v>
      </c>
      <c r="B11" s="35">
        <v>8</v>
      </c>
      <c r="C11" s="58" t="s">
        <v>96</v>
      </c>
      <c r="D11" s="81" t="s">
        <v>264</v>
      </c>
      <c r="E11" s="81"/>
      <c r="F11" s="59" t="s">
        <v>97</v>
      </c>
      <c r="G11" s="60">
        <v>85</v>
      </c>
      <c r="H11" s="61">
        <v>82</v>
      </c>
      <c r="I11" s="62" t="s">
        <v>228</v>
      </c>
      <c r="J11" s="74">
        <v>0</v>
      </c>
      <c r="K11" s="74">
        <f t="shared" si="0"/>
        <v>0</v>
      </c>
      <c r="L11" s="74">
        <f t="shared" si="1"/>
        <v>0</v>
      </c>
    </row>
    <row r="12" spans="1:14" ht="15.6" x14ac:dyDescent="0.3">
      <c r="A12" s="35" t="s">
        <v>216</v>
      </c>
      <c r="B12" s="35">
        <v>9</v>
      </c>
      <c r="C12" s="16" t="s">
        <v>98</v>
      </c>
      <c r="D12" s="91" t="s">
        <v>265</v>
      </c>
      <c r="E12" s="92"/>
      <c r="F12" s="26" t="s">
        <v>99</v>
      </c>
      <c r="G12" s="51">
        <v>32</v>
      </c>
      <c r="H12" s="23">
        <v>25.97</v>
      </c>
      <c r="I12" s="6" t="s">
        <v>228</v>
      </c>
      <c r="J12" s="34">
        <v>0</v>
      </c>
      <c r="K12" s="34">
        <f t="shared" si="0"/>
        <v>0</v>
      </c>
      <c r="L12" s="34">
        <f t="shared" si="1"/>
        <v>0</v>
      </c>
    </row>
    <row r="13" spans="1:14" ht="15.6" x14ac:dyDescent="0.3">
      <c r="A13" s="35" t="s">
        <v>216</v>
      </c>
      <c r="B13" s="35">
        <v>10</v>
      </c>
      <c r="C13" s="16" t="s">
        <v>100</v>
      </c>
      <c r="D13" s="91" t="s">
        <v>101</v>
      </c>
      <c r="E13" s="92"/>
      <c r="F13" s="26" t="s">
        <v>266</v>
      </c>
      <c r="G13" s="51">
        <v>32</v>
      </c>
      <c r="H13" s="23">
        <v>26.25</v>
      </c>
      <c r="I13" s="6" t="s">
        <v>228</v>
      </c>
      <c r="J13" s="34">
        <v>0</v>
      </c>
      <c r="K13" s="34">
        <f t="shared" si="0"/>
        <v>0</v>
      </c>
      <c r="L13" s="34">
        <f t="shared" si="1"/>
        <v>0</v>
      </c>
    </row>
    <row r="14" spans="1:14" ht="93.6" customHeight="1" x14ac:dyDescent="0.3">
      <c r="A14" s="35" t="s">
        <v>216</v>
      </c>
      <c r="B14" s="35">
        <v>11</v>
      </c>
      <c r="C14" s="16" t="s">
        <v>102</v>
      </c>
      <c r="D14" s="93" t="s">
        <v>267</v>
      </c>
      <c r="E14" s="94"/>
      <c r="F14" s="26" t="s">
        <v>86</v>
      </c>
      <c r="G14" s="51">
        <v>388.5</v>
      </c>
      <c r="H14" s="23">
        <v>451.3</v>
      </c>
      <c r="I14" s="63" t="s">
        <v>268</v>
      </c>
      <c r="J14" s="34">
        <v>0</v>
      </c>
      <c r="K14" s="34">
        <f t="shared" si="0"/>
        <v>0</v>
      </c>
      <c r="L14" s="34">
        <f t="shared" si="1"/>
        <v>0</v>
      </c>
    </row>
    <row r="15" spans="1:14" ht="15.6" customHeight="1" x14ac:dyDescent="0.3">
      <c r="A15" s="35" t="s">
        <v>216</v>
      </c>
      <c r="B15" s="35">
        <v>12</v>
      </c>
      <c r="C15" s="16" t="s">
        <v>103</v>
      </c>
      <c r="D15" s="93" t="s">
        <v>269</v>
      </c>
      <c r="E15" s="94"/>
      <c r="F15" s="26" t="s">
        <v>89</v>
      </c>
      <c r="G15" s="51">
        <v>79.2</v>
      </c>
      <c r="H15" s="23">
        <v>67.5</v>
      </c>
      <c r="I15" s="6" t="s">
        <v>228</v>
      </c>
      <c r="J15" s="34">
        <v>0</v>
      </c>
      <c r="K15" s="34">
        <f t="shared" si="0"/>
        <v>0</v>
      </c>
      <c r="L15" s="34">
        <f t="shared" si="1"/>
        <v>0</v>
      </c>
    </row>
    <row r="16" spans="1:14" ht="15.6" x14ac:dyDescent="0.3">
      <c r="A16" s="35" t="s">
        <v>216</v>
      </c>
      <c r="B16" s="35">
        <v>13</v>
      </c>
      <c r="C16" s="16" t="s">
        <v>104</v>
      </c>
      <c r="D16" s="27" t="s">
        <v>270</v>
      </c>
      <c r="E16" s="27"/>
      <c r="F16" s="26" t="s">
        <v>105</v>
      </c>
      <c r="G16" s="51">
        <v>130.1</v>
      </c>
      <c r="H16" s="23">
        <v>108</v>
      </c>
      <c r="I16" s="6" t="s">
        <v>228</v>
      </c>
      <c r="J16" s="34">
        <v>0</v>
      </c>
      <c r="K16" s="34">
        <f t="shared" si="0"/>
        <v>0</v>
      </c>
      <c r="L16" s="34">
        <f t="shared" si="1"/>
        <v>0</v>
      </c>
    </row>
    <row r="17" spans="1:12" ht="15.6" x14ac:dyDescent="0.3">
      <c r="A17" s="35" t="s">
        <v>216</v>
      </c>
      <c r="B17" s="35">
        <v>14</v>
      </c>
      <c r="C17" s="16" t="s">
        <v>106</v>
      </c>
      <c r="D17" s="91" t="s">
        <v>107</v>
      </c>
      <c r="E17" s="92"/>
      <c r="F17" s="26" t="s">
        <v>108</v>
      </c>
      <c r="G17" s="51">
        <v>182.91</v>
      </c>
      <c r="H17" s="23">
        <v>173.2</v>
      </c>
      <c r="I17" s="6" t="s">
        <v>228</v>
      </c>
      <c r="J17" s="34">
        <v>0</v>
      </c>
      <c r="K17" s="34">
        <f t="shared" si="0"/>
        <v>0</v>
      </c>
      <c r="L17" s="34">
        <f t="shared" si="1"/>
        <v>0</v>
      </c>
    </row>
    <row r="18" spans="1:12" ht="15.6" x14ac:dyDescent="0.3">
      <c r="A18" s="35" t="s">
        <v>216</v>
      </c>
      <c r="B18" s="35">
        <v>15</v>
      </c>
      <c r="C18" s="16" t="s">
        <v>109</v>
      </c>
      <c r="D18" s="91" t="s">
        <v>271</v>
      </c>
      <c r="E18" s="92"/>
      <c r="F18" s="26" t="s">
        <v>110</v>
      </c>
      <c r="G18" s="51">
        <v>83.52</v>
      </c>
      <c r="H18" s="23">
        <v>75.099999999999994</v>
      </c>
      <c r="I18" s="6" t="s">
        <v>228</v>
      </c>
      <c r="J18" s="34">
        <v>0</v>
      </c>
      <c r="K18" s="34">
        <f t="shared" si="0"/>
        <v>0</v>
      </c>
      <c r="L18" s="34">
        <f t="shared" si="1"/>
        <v>0</v>
      </c>
    </row>
    <row r="19" spans="1:12" ht="15.6" x14ac:dyDescent="0.3">
      <c r="A19" s="35" t="s">
        <v>216</v>
      </c>
      <c r="B19" s="35">
        <v>16</v>
      </c>
      <c r="C19" s="16" t="s">
        <v>111</v>
      </c>
      <c r="D19" s="91" t="s">
        <v>272</v>
      </c>
      <c r="E19" s="92"/>
      <c r="F19" s="26" t="s">
        <v>112</v>
      </c>
      <c r="G19" s="51">
        <v>120.53</v>
      </c>
      <c r="H19" s="23">
        <v>110.1</v>
      </c>
      <c r="I19" s="6" t="s">
        <v>228</v>
      </c>
      <c r="J19" s="34">
        <v>0</v>
      </c>
      <c r="K19" s="34">
        <f t="shared" si="0"/>
        <v>0</v>
      </c>
      <c r="L19" s="34">
        <f t="shared" si="1"/>
        <v>0</v>
      </c>
    </row>
    <row r="20" spans="1:12" ht="15.6" x14ac:dyDescent="0.3">
      <c r="A20" s="35" t="s">
        <v>216</v>
      </c>
      <c r="B20" s="35">
        <v>17</v>
      </c>
      <c r="C20" s="16" t="s">
        <v>113</v>
      </c>
      <c r="D20" s="91" t="s">
        <v>114</v>
      </c>
      <c r="E20" s="92"/>
      <c r="F20" s="26" t="s">
        <v>115</v>
      </c>
      <c r="G20" s="51">
        <v>87.38</v>
      </c>
      <c r="H20" s="23">
        <v>122.2</v>
      </c>
      <c r="I20" s="6" t="s">
        <v>228</v>
      </c>
      <c r="J20" s="34">
        <v>0</v>
      </c>
      <c r="K20" s="34">
        <f t="shared" si="0"/>
        <v>0</v>
      </c>
      <c r="L20" s="34">
        <f t="shared" si="1"/>
        <v>0</v>
      </c>
    </row>
    <row r="21" spans="1:12" ht="15.6" x14ac:dyDescent="0.3">
      <c r="A21" s="35" t="s">
        <v>216</v>
      </c>
      <c r="B21" s="35">
        <v>18</v>
      </c>
      <c r="C21" s="16" t="s">
        <v>116</v>
      </c>
      <c r="D21" s="91" t="s">
        <v>117</v>
      </c>
      <c r="E21" s="92"/>
      <c r="F21" s="26" t="s">
        <v>118</v>
      </c>
      <c r="G21" s="51">
        <v>163.08000000000001</v>
      </c>
      <c r="H21" s="23">
        <v>147.1</v>
      </c>
      <c r="I21" s="6" t="s">
        <v>228</v>
      </c>
      <c r="J21" s="34">
        <v>0</v>
      </c>
      <c r="K21" s="34">
        <f t="shared" si="0"/>
        <v>0</v>
      </c>
      <c r="L21" s="34">
        <f t="shared" si="1"/>
        <v>0</v>
      </c>
    </row>
    <row r="22" spans="1:12" ht="15.6" x14ac:dyDescent="0.3">
      <c r="A22" s="35" t="s">
        <v>216</v>
      </c>
      <c r="B22" s="35">
        <v>19</v>
      </c>
      <c r="C22" s="16" t="s">
        <v>119</v>
      </c>
      <c r="D22" s="38" t="s">
        <v>120</v>
      </c>
      <c r="E22" s="39"/>
      <c r="F22" s="26" t="s">
        <v>89</v>
      </c>
      <c r="G22" s="51">
        <v>84.16</v>
      </c>
      <c r="H22" s="23">
        <v>78.06</v>
      </c>
      <c r="I22" s="6" t="s">
        <v>228</v>
      </c>
      <c r="J22" s="34">
        <v>0</v>
      </c>
      <c r="K22" s="34">
        <f t="shared" si="0"/>
        <v>0</v>
      </c>
      <c r="L22" s="34">
        <f t="shared" si="1"/>
        <v>0</v>
      </c>
    </row>
    <row r="23" spans="1:12" ht="15.6" x14ac:dyDescent="0.3">
      <c r="A23" s="35" t="s">
        <v>216</v>
      </c>
      <c r="B23" s="35">
        <v>20</v>
      </c>
      <c r="C23" s="16" t="s">
        <v>121</v>
      </c>
      <c r="D23" s="91" t="s">
        <v>273</v>
      </c>
      <c r="E23" s="92"/>
      <c r="F23" s="26" t="s">
        <v>89</v>
      </c>
      <c r="G23" s="51">
        <v>45</v>
      </c>
      <c r="H23" s="23">
        <v>45</v>
      </c>
      <c r="I23" s="6" t="s">
        <v>228</v>
      </c>
      <c r="J23" s="34">
        <v>0</v>
      </c>
      <c r="K23" s="34">
        <f t="shared" si="0"/>
        <v>0</v>
      </c>
      <c r="L23" s="34">
        <f t="shared" si="1"/>
        <v>0</v>
      </c>
    </row>
    <row r="24" spans="1:12" ht="15.6" x14ac:dyDescent="0.3">
      <c r="A24" s="35" t="s">
        <v>216</v>
      </c>
      <c r="B24" s="35">
        <v>21</v>
      </c>
      <c r="C24" s="16" t="s">
        <v>122</v>
      </c>
      <c r="D24" s="91" t="s">
        <v>123</v>
      </c>
      <c r="E24" s="92"/>
      <c r="F24" s="26" t="s">
        <v>108</v>
      </c>
      <c r="G24" s="51">
        <v>129.09</v>
      </c>
      <c r="H24" s="23">
        <v>93.9</v>
      </c>
      <c r="I24" s="6" t="s">
        <v>228</v>
      </c>
      <c r="J24" s="34">
        <v>0</v>
      </c>
      <c r="K24" s="34">
        <f t="shared" si="0"/>
        <v>0</v>
      </c>
      <c r="L24" s="34">
        <f t="shared" si="1"/>
        <v>0</v>
      </c>
    </row>
    <row r="25" spans="1:12" ht="15.6" x14ac:dyDescent="0.3">
      <c r="A25" s="35" t="s">
        <v>216</v>
      </c>
      <c r="B25" s="35">
        <v>22</v>
      </c>
      <c r="C25" s="16" t="s">
        <v>124</v>
      </c>
      <c r="D25" s="91" t="s">
        <v>125</v>
      </c>
      <c r="E25" s="92"/>
      <c r="F25" s="26" t="s">
        <v>126</v>
      </c>
      <c r="G25" s="51">
        <v>49.36</v>
      </c>
      <c r="H25" s="23">
        <v>15.9</v>
      </c>
      <c r="I25" s="6" t="s">
        <v>228</v>
      </c>
      <c r="J25" s="34">
        <v>0</v>
      </c>
      <c r="K25" s="34">
        <f t="shared" si="0"/>
        <v>0</v>
      </c>
      <c r="L25" s="34">
        <f t="shared" si="1"/>
        <v>0</v>
      </c>
    </row>
    <row r="26" spans="1:12" ht="15.6" customHeight="1" x14ac:dyDescent="0.3">
      <c r="A26" s="35" t="s">
        <v>216</v>
      </c>
      <c r="B26" s="35">
        <v>23</v>
      </c>
      <c r="C26" s="16" t="s">
        <v>127</v>
      </c>
      <c r="D26" s="91" t="s">
        <v>274</v>
      </c>
      <c r="E26" s="92"/>
      <c r="F26" s="26" t="s">
        <v>128</v>
      </c>
      <c r="G26" s="51">
        <v>67.67</v>
      </c>
      <c r="H26" s="23">
        <v>56.5</v>
      </c>
      <c r="I26" s="6" t="s">
        <v>228</v>
      </c>
      <c r="J26" s="34">
        <v>0</v>
      </c>
      <c r="K26" s="34">
        <f t="shared" si="0"/>
        <v>0</v>
      </c>
      <c r="L26" s="34">
        <f t="shared" si="1"/>
        <v>0</v>
      </c>
    </row>
    <row r="27" spans="1:12" ht="15.6" customHeight="1" x14ac:dyDescent="0.3">
      <c r="A27" s="35" t="s">
        <v>216</v>
      </c>
      <c r="B27" s="35">
        <v>24</v>
      </c>
      <c r="C27" s="16" t="s">
        <v>129</v>
      </c>
      <c r="D27" s="27" t="s">
        <v>275</v>
      </c>
      <c r="E27" s="27"/>
      <c r="F27" s="26" t="s">
        <v>130</v>
      </c>
      <c r="G27" s="51">
        <v>126.63</v>
      </c>
      <c r="H27" s="23">
        <v>105.9</v>
      </c>
      <c r="I27" s="6" t="s">
        <v>228</v>
      </c>
      <c r="J27" s="34">
        <v>0</v>
      </c>
      <c r="K27" s="34">
        <f t="shared" si="0"/>
        <v>0</v>
      </c>
      <c r="L27" s="34">
        <f t="shared" si="1"/>
        <v>0</v>
      </c>
    </row>
    <row r="28" spans="1:12" ht="15.6" customHeight="1" x14ac:dyDescent="0.3">
      <c r="A28" s="35" t="s">
        <v>216</v>
      </c>
      <c r="B28" s="35">
        <v>25</v>
      </c>
      <c r="C28" s="16" t="s">
        <v>131</v>
      </c>
      <c r="D28" s="27" t="s">
        <v>276</v>
      </c>
      <c r="E28" s="27"/>
      <c r="F28" s="26" t="s">
        <v>132</v>
      </c>
      <c r="G28" s="51">
        <v>66</v>
      </c>
      <c r="H28" s="23">
        <v>56.5</v>
      </c>
      <c r="I28" s="6" t="s">
        <v>228</v>
      </c>
      <c r="J28" s="34">
        <v>0</v>
      </c>
      <c r="K28" s="34">
        <f t="shared" si="0"/>
        <v>0</v>
      </c>
      <c r="L28" s="34">
        <f t="shared" si="1"/>
        <v>0</v>
      </c>
    </row>
    <row r="29" spans="1:12" ht="15.6" customHeight="1" x14ac:dyDescent="0.3">
      <c r="A29" s="35" t="s">
        <v>216</v>
      </c>
      <c r="B29" s="35">
        <v>26</v>
      </c>
      <c r="C29" s="20" t="s">
        <v>133</v>
      </c>
      <c r="D29" s="98" t="s">
        <v>277</v>
      </c>
      <c r="E29" s="99"/>
      <c r="F29" s="52" t="s">
        <v>112</v>
      </c>
      <c r="G29" s="53">
        <v>130.5</v>
      </c>
      <c r="H29" s="24">
        <v>110.4</v>
      </c>
      <c r="I29" s="6" t="s">
        <v>228</v>
      </c>
      <c r="J29" s="34">
        <v>0</v>
      </c>
      <c r="K29" s="34">
        <f t="shared" si="0"/>
        <v>0</v>
      </c>
      <c r="L29" s="34">
        <f t="shared" si="1"/>
        <v>0</v>
      </c>
    </row>
    <row r="30" spans="1:12" ht="15.6" customHeight="1" x14ac:dyDescent="0.3">
      <c r="A30" s="35" t="s">
        <v>216</v>
      </c>
      <c r="B30" s="35">
        <v>27</v>
      </c>
      <c r="C30" s="16" t="s">
        <v>134</v>
      </c>
      <c r="D30" s="93" t="s">
        <v>278</v>
      </c>
      <c r="E30" s="94"/>
      <c r="F30" s="26" t="s">
        <v>135</v>
      </c>
      <c r="G30" s="51">
        <v>81.14</v>
      </c>
      <c r="H30" s="23"/>
      <c r="I30" s="6" t="s">
        <v>228</v>
      </c>
      <c r="J30" s="34">
        <v>0</v>
      </c>
      <c r="K30" s="34">
        <f t="shared" si="0"/>
        <v>0</v>
      </c>
      <c r="L30" s="34">
        <f t="shared" si="1"/>
        <v>0</v>
      </c>
    </row>
    <row r="31" spans="1:12" ht="15.6" x14ac:dyDescent="0.3">
      <c r="A31" s="35" t="s">
        <v>216</v>
      </c>
      <c r="B31" s="35">
        <v>28</v>
      </c>
      <c r="C31" s="16" t="s">
        <v>136</v>
      </c>
      <c r="D31" s="27" t="s">
        <v>279</v>
      </c>
      <c r="E31" s="27"/>
      <c r="F31" s="26" t="s">
        <v>137</v>
      </c>
      <c r="G31" s="51">
        <v>163.54</v>
      </c>
      <c r="H31" s="23">
        <v>145.69999999999999</v>
      </c>
      <c r="I31" s="6" t="s">
        <v>228</v>
      </c>
      <c r="J31" s="34">
        <v>0</v>
      </c>
      <c r="K31" s="34">
        <f t="shared" si="0"/>
        <v>0</v>
      </c>
      <c r="L31" s="34">
        <f t="shared" si="1"/>
        <v>0</v>
      </c>
    </row>
    <row r="32" spans="1:12" ht="15.6" x14ac:dyDescent="0.3">
      <c r="A32" s="35" t="s">
        <v>216</v>
      </c>
      <c r="B32" s="35">
        <v>29</v>
      </c>
      <c r="C32" s="16" t="s">
        <v>138</v>
      </c>
      <c r="D32" s="91" t="s">
        <v>139</v>
      </c>
      <c r="E32" s="92"/>
      <c r="F32" s="26" t="s">
        <v>118</v>
      </c>
      <c r="G32" s="51">
        <v>106.5</v>
      </c>
      <c r="H32" s="23">
        <v>91.4</v>
      </c>
      <c r="I32" s="6" t="s">
        <v>228</v>
      </c>
      <c r="J32" s="34">
        <v>0</v>
      </c>
      <c r="K32" s="34">
        <f t="shared" si="0"/>
        <v>0</v>
      </c>
      <c r="L32" s="34">
        <f t="shared" si="1"/>
        <v>0</v>
      </c>
    </row>
    <row r="33" spans="1:12" ht="15.6" x14ac:dyDescent="0.3">
      <c r="A33" s="35" t="s">
        <v>216</v>
      </c>
      <c r="B33" s="35">
        <v>30</v>
      </c>
      <c r="C33" s="16" t="s">
        <v>140</v>
      </c>
      <c r="D33" s="91" t="s">
        <v>141</v>
      </c>
      <c r="E33" s="92"/>
      <c r="F33" s="26" t="s">
        <v>280</v>
      </c>
      <c r="G33" s="51">
        <v>141.26</v>
      </c>
      <c r="H33" s="23">
        <v>115.7</v>
      </c>
      <c r="I33" s="6" t="s">
        <v>228</v>
      </c>
      <c r="J33" s="34">
        <v>0</v>
      </c>
      <c r="K33" s="34">
        <f t="shared" si="0"/>
        <v>0</v>
      </c>
      <c r="L33" s="34">
        <f t="shared" si="1"/>
        <v>0</v>
      </c>
    </row>
    <row r="34" spans="1:12" ht="15.6" x14ac:dyDescent="0.3">
      <c r="A34" s="35" t="s">
        <v>216</v>
      </c>
      <c r="B34" s="35">
        <v>31</v>
      </c>
      <c r="C34" s="64" t="s">
        <v>281</v>
      </c>
      <c r="D34" s="91" t="s">
        <v>282</v>
      </c>
      <c r="E34" s="92"/>
      <c r="F34" s="26" t="s">
        <v>128</v>
      </c>
      <c r="G34" s="51"/>
      <c r="H34" s="23"/>
      <c r="I34" s="6" t="s">
        <v>228</v>
      </c>
      <c r="J34" s="34">
        <v>0</v>
      </c>
      <c r="K34" s="34">
        <f t="shared" si="0"/>
        <v>0</v>
      </c>
      <c r="L34" s="34">
        <f t="shared" si="1"/>
        <v>0</v>
      </c>
    </row>
    <row r="35" spans="1:12" ht="15.6" x14ac:dyDescent="0.3">
      <c r="A35" s="35" t="s">
        <v>216</v>
      </c>
      <c r="B35" s="35">
        <v>32</v>
      </c>
      <c r="C35" s="16" t="s">
        <v>142</v>
      </c>
      <c r="D35" s="27" t="s">
        <v>143</v>
      </c>
      <c r="E35" s="27"/>
      <c r="F35" s="26" t="s">
        <v>144</v>
      </c>
      <c r="G35" s="51">
        <v>124.97</v>
      </c>
      <c r="H35" s="23">
        <v>102</v>
      </c>
      <c r="I35" s="6" t="s">
        <v>228</v>
      </c>
      <c r="J35" s="34">
        <v>0</v>
      </c>
      <c r="K35" s="34">
        <f t="shared" si="0"/>
        <v>0</v>
      </c>
      <c r="L35" s="34">
        <f t="shared" si="1"/>
        <v>0</v>
      </c>
    </row>
    <row r="36" spans="1:12" ht="15.6" x14ac:dyDescent="0.3">
      <c r="A36" s="35" t="s">
        <v>216</v>
      </c>
      <c r="B36" s="35">
        <v>33</v>
      </c>
      <c r="C36" s="16" t="s">
        <v>145</v>
      </c>
      <c r="D36" s="91" t="s">
        <v>218</v>
      </c>
      <c r="E36" s="92"/>
      <c r="F36" s="26" t="s">
        <v>146</v>
      </c>
      <c r="G36" s="51">
        <v>99.4</v>
      </c>
      <c r="H36" s="23">
        <v>83.3</v>
      </c>
      <c r="I36" s="6" t="s">
        <v>228</v>
      </c>
      <c r="J36" s="34">
        <v>0</v>
      </c>
      <c r="K36" s="34">
        <f t="shared" si="0"/>
        <v>0</v>
      </c>
      <c r="L36" s="34">
        <f t="shared" si="1"/>
        <v>0</v>
      </c>
    </row>
    <row r="37" spans="1:12" ht="15.6" x14ac:dyDescent="0.3">
      <c r="A37" s="35" t="s">
        <v>216</v>
      </c>
      <c r="B37" s="35">
        <v>34</v>
      </c>
      <c r="C37" s="16" t="s">
        <v>147</v>
      </c>
      <c r="D37" s="27" t="s">
        <v>148</v>
      </c>
      <c r="E37" s="27"/>
      <c r="F37" s="26" t="s">
        <v>149</v>
      </c>
      <c r="G37" s="51">
        <v>91.96</v>
      </c>
      <c r="H37" s="23">
        <v>71.2</v>
      </c>
      <c r="I37" s="6" t="s">
        <v>228</v>
      </c>
      <c r="J37" s="34">
        <v>0</v>
      </c>
      <c r="K37" s="34">
        <f t="shared" si="0"/>
        <v>0</v>
      </c>
      <c r="L37" s="34">
        <f t="shared" si="1"/>
        <v>0</v>
      </c>
    </row>
    <row r="38" spans="1:12" ht="15.6" x14ac:dyDescent="0.3">
      <c r="A38" s="35" t="s">
        <v>216</v>
      </c>
      <c r="B38" s="35">
        <v>35</v>
      </c>
      <c r="C38" s="16" t="s">
        <v>150</v>
      </c>
      <c r="D38" s="91" t="s">
        <v>283</v>
      </c>
      <c r="E38" s="92"/>
      <c r="F38" s="26" t="s">
        <v>151</v>
      </c>
      <c r="G38" s="51">
        <v>60.07</v>
      </c>
      <c r="H38" s="23">
        <v>49.3</v>
      </c>
      <c r="I38" s="6" t="s">
        <v>228</v>
      </c>
      <c r="J38" s="34">
        <v>0</v>
      </c>
      <c r="K38" s="34">
        <f t="shared" si="0"/>
        <v>0</v>
      </c>
      <c r="L38" s="34">
        <f t="shared" si="1"/>
        <v>0</v>
      </c>
    </row>
    <row r="39" spans="1:12" ht="15.6" x14ac:dyDescent="0.3">
      <c r="A39" s="35" t="s">
        <v>216</v>
      </c>
      <c r="B39" s="35">
        <v>36</v>
      </c>
      <c r="C39" s="16" t="s">
        <v>152</v>
      </c>
      <c r="D39" s="91" t="s">
        <v>284</v>
      </c>
      <c r="E39" s="92"/>
      <c r="F39" s="26" t="s">
        <v>153</v>
      </c>
      <c r="G39" s="51">
        <v>60.04</v>
      </c>
      <c r="H39" s="23">
        <v>49.2</v>
      </c>
      <c r="I39" s="6" t="s">
        <v>228</v>
      </c>
      <c r="J39" s="34">
        <v>0</v>
      </c>
      <c r="K39" s="34">
        <f t="shared" si="0"/>
        <v>0</v>
      </c>
      <c r="L39" s="34">
        <f t="shared" si="1"/>
        <v>0</v>
      </c>
    </row>
    <row r="40" spans="1:12" ht="15.6" x14ac:dyDescent="0.3">
      <c r="A40" s="35" t="s">
        <v>216</v>
      </c>
      <c r="B40" s="35">
        <v>37</v>
      </c>
      <c r="C40" s="16" t="s">
        <v>154</v>
      </c>
      <c r="D40" s="91" t="s">
        <v>285</v>
      </c>
      <c r="E40" s="92"/>
      <c r="F40" s="26" t="s">
        <v>155</v>
      </c>
      <c r="G40" s="51">
        <v>57.81</v>
      </c>
      <c r="H40" s="23">
        <v>48.2</v>
      </c>
      <c r="I40" s="6" t="s">
        <v>228</v>
      </c>
      <c r="J40" s="34">
        <v>0</v>
      </c>
      <c r="K40" s="34">
        <f t="shared" si="0"/>
        <v>0</v>
      </c>
      <c r="L40" s="34">
        <f t="shared" si="1"/>
        <v>0</v>
      </c>
    </row>
    <row r="41" spans="1:12" ht="15.6" customHeight="1" x14ac:dyDescent="0.3">
      <c r="A41" s="35" t="s">
        <v>216</v>
      </c>
      <c r="B41" s="35">
        <v>38</v>
      </c>
      <c r="C41" s="16" t="s">
        <v>156</v>
      </c>
      <c r="D41" s="93" t="s">
        <v>286</v>
      </c>
      <c r="E41" s="94"/>
      <c r="F41" s="26" t="s">
        <v>110</v>
      </c>
      <c r="G41" s="51">
        <v>58.59</v>
      </c>
      <c r="H41" s="23">
        <v>48.3</v>
      </c>
      <c r="I41" s="6" t="s">
        <v>228</v>
      </c>
      <c r="J41" s="34">
        <v>0</v>
      </c>
      <c r="K41" s="34">
        <f t="shared" si="0"/>
        <v>0</v>
      </c>
      <c r="L41" s="34">
        <f t="shared" si="1"/>
        <v>0</v>
      </c>
    </row>
    <row r="42" spans="1:12" ht="15.6" x14ac:dyDescent="0.3">
      <c r="A42" s="35" t="s">
        <v>216</v>
      </c>
      <c r="B42" s="35">
        <v>39</v>
      </c>
      <c r="C42" s="16" t="s">
        <v>157</v>
      </c>
      <c r="D42" s="91" t="s">
        <v>287</v>
      </c>
      <c r="E42" s="92"/>
      <c r="F42" s="26" t="s">
        <v>158</v>
      </c>
      <c r="G42" s="51">
        <v>57.81</v>
      </c>
      <c r="H42" s="23">
        <v>48.5</v>
      </c>
      <c r="I42" s="6" t="s">
        <v>228</v>
      </c>
      <c r="J42" s="34">
        <v>0</v>
      </c>
      <c r="K42" s="34">
        <f t="shared" si="0"/>
        <v>0</v>
      </c>
      <c r="L42" s="34">
        <f t="shared" si="1"/>
        <v>0</v>
      </c>
    </row>
    <row r="43" spans="1:12" ht="15.6" x14ac:dyDescent="0.3">
      <c r="A43" s="35" t="s">
        <v>216</v>
      </c>
      <c r="B43" s="35">
        <v>40</v>
      </c>
      <c r="C43" s="16" t="s">
        <v>159</v>
      </c>
      <c r="D43" s="91" t="s">
        <v>288</v>
      </c>
      <c r="E43" s="92"/>
      <c r="F43" s="26" t="s">
        <v>160</v>
      </c>
      <c r="G43" s="51">
        <v>115.2</v>
      </c>
      <c r="H43" s="23">
        <v>241.66</v>
      </c>
      <c r="I43" s="6" t="s">
        <v>228</v>
      </c>
      <c r="J43" s="34">
        <v>0</v>
      </c>
      <c r="K43" s="34">
        <f t="shared" si="0"/>
        <v>0</v>
      </c>
      <c r="L43" s="34">
        <f t="shared" si="1"/>
        <v>0</v>
      </c>
    </row>
    <row r="44" spans="1:12" ht="15.6" x14ac:dyDescent="0.3">
      <c r="A44" s="35" t="s">
        <v>216</v>
      </c>
      <c r="B44" s="35">
        <v>41</v>
      </c>
      <c r="C44" s="16" t="s">
        <v>161</v>
      </c>
      <c r="D44" s="27" t="s">
        <v>162</v>
      </c>
      <c r="E44" s="27"/>
      <c r="F44" s="26" t="s">
        <v>163</v>
      </c>
      <c r="G44" s="51">
        <v>159.88</v>
      </c>
      <c r="H44" s="23">
        <v>136.5</v>
      </c>
      <c r="I44" s="6" t="s">
        <v>228</v>
      </c>
      <c r="J44" s="34">
        <v>0</v>
      </c>
      <c r="K44" s="34">
        <f t="shared" si="0"/>
        <v>0</v>
      </c>
      <c r="L44" s="34">
        <f t="shared" si="1"/>
        <v>0</v>
      </c>
    </row>
    <row r="45" spans="1:12" ht="15.6" x14ac:dyDescent="0.3">
      <c r="A45" s="35" t="s">
        <v>216</v>
      </c>
      <c r="B45" s="35">
        <v>42</v>
      </c>
      <c r="C45" s="16" t="s">
        <v>164</v>
      </c>
      <c r="D45" s="91" t="s">
        <v>289</v>
      </c>
      <c r="E45" s="92"/>
      <c r="F45" s="26" t="s">
        <v>165</v>
      </c>
      <c r="G45" s="51">
        <v>91</v>
      </c>
      <c r="H45" s="23">
        <v>91</v>
      </c>
      <c r="I45" s="6" t="s">
        <v>228</v>
      </c>
      <c r="J45" s="34">
        <v>0</v>
      </c>
      <c r="K45" s="34">
        <f t="shared" si="0"/>
        <v>0</v>
      </c>
      <c r="L45" s="34">
        <f t="shared" si="1"/>
        <v>0</v>
      </c>
    </row>
    <row r="46" spans="1:12" ht="15.6" x14ac:dyDescent="0.3">
      <c r="A46" s="35" t="s">
        <v>216</v>
      </c>
      <c r="B46" s="35">
        <v>43</v>
      </c>
      <c r="C46" s="16" t="s">
        <v>166</v>
      </c>
      <c r="D46" s="91" t="s">
        <v>290</v>
      </c>
      <c r="E46" s="92"/>
      <c r="F46" s="26" t="s">
        <v>167</v>
      </c>
      <c r="G46" s="51">
        <v>80.599999999999994</v>
      </c>
      <c r="H46" s="23">
        <v>99.4</v>
      </c>
      <c r="I46" s="6" t="s">
        <v>228</v>
      </c>
      <c r="J46" s="34">
        <v>0</v>
      </c>
      <c r="K46" s="34">
        <f t="shared" si="0"/>
        <v>0</v>
      </c>
      <c r="L46" s="34">
        <f t="shared" si="1"/>
        <v>0</v>
      </c>
    </row>
    <row r="47" spans="1:12" ht="15.6" x14ac:dyDescent="0.3">
      <c r="A47" s="35" t="s">
        <v>216</v>
      </c>
      <c r="B47" s="35">
        <v>44</v>
      </c>
      <c r="C47" s="16" t="s">
        <v>168</v>
      </c>
      <c r="D47" s="27" t="s">
        <v>291</v>
      </c>
      <c r="E47" s="27"/>
      <c r="F47" s="26" t="s">
        <v>155</v>
      </c>
      <c r="G47" s="51">
        <v>124.06</v>
      </c>
      <c r="H47" s="23">
        <v>103.3</v>
      </c>
      <c r="I47" s="6" t="s">
        <v>228</v>
      </c>
      <c r="J47" s="34">
        <v>0</v>
      </c>
      <c r="K47" s="34">
        <f t="shared" si="0"/>
        <v>0</v>
      </c>
      <c r="L47" s="34">
        <f t="shared" si="1"/>
        <v>0</v>
      </c>
    </row>
    <row r="48" spans="1:12" ht="15.6" x14ac:dyDescent="0.3">
      <c r="A48" s="35" t="s">
        <v>216</v>
      </c>
      <c r="B48" s="35">
        <v>45</v>
      </c>
      <c r="C48" s="16" t="s">
        <v>169</v>
      </c>
      <c r="D48" s="27" t="s">
        <v>292</v>
      </c>
      <c r="E48" s="27"/>
      <c r="F48" s="26" t="s">
        <v>128</v>
      </c>
      <c r="G48" s="51">
        <v>114.47</v>
      </c>
      <c r="H48" s="23">
        <v>114.6</v>
      </c>
      <c r="I48" s="6" t="s">
        <v>228</v>
      </c>
      <c r="J48" s="34">
        <v>0</v>
      </c>
      <c r="K48" s="34">
        <f t="shared" si="0"/>
        <v>0</v>
      </c>
      <c r="L48" s="34">
        <f t="shared" si="1"/>
        <v>0</v>
      </c>
    </row>
    <row r="49" spans="1:12" ht="15.6" x14ac:dyDescent="0.3">
      <c r="A49" s="35" t="s">
        <v>216</v>
      </c>
      <c r="B49" s="35">
        <v>46</v>
      </c>
      <c r="C49" s="16" t="s">
        <v>170</v>
      </c>
      <c r="D49" s="27" t="s">
        <v>293</v>
      </c>
      <c r="E49" s="27"/>
      <c r="F49" s="26" t="s">
        <v>110</v>
      </c>
      <c r="G49" s="51">
        <v>138.94999999999999</v>
      </c>
      <c r="H49" s="23">
        <v>159</v>
      </c>
      <c r="I49" s="6" t="s">
        <v>228</v>
      </c>
      <c r="J49" s="34">
        <v>0</v>
      </c>
      <c r="K49" s="34">
        <f t="shared" si="0"/>
        <v>0</v>
      </c>
      <c r="L49" s="34">
        <f t="shared" si="1"/>
        <v>0</v>
      </c>
    </row>
    <row r="50" spans="1:12" ht="15.6" x14ac:dyDescent="0.3">
      <c r="A50" s="35" t="s">
        <v>216</v>
      </c>
      <c r="B50" s="35">
        <v>47</v>
      </c>
      <c r="C50" s="16" t="s">
        <v>171</v>
      </c>
      <c r="D50" s="91" t="s">
        <v>294</v>
      </c>
      <c r="E50" s="92"/>
      <c r="F50" s="26" t="s">
        <v>172</v>
      </c>
      <c r="G50" s="51">
        <v>145.97</v>
      </c>
      <c r="H50" s="23">
        <v>108</v>
      </c>
      <c r="I50" s="6" t="s">
        <v>228</v>
      </c>
      <c r="J50" s="34">
        <v>0</v>
      </c>
      <c r="K50" s="34">
        <f t="shared" si="0"/>
        <v>0</v>
      </c>
      <c r="L50" s="34">
        <f t="shared" si="1"/>
        <v>0</v>
      </c>
    </row>
    <row r="51" spans="1:12" ht="15.6" x14ac:dyDescent="0.3">
      <c r="A51" s="35" t="s">
        <v>216</v>
      </c>
      <c r="B51" s="35">
        <v>48</v>
      </c>
      <c r="C51" s="16" t="s">
        <v>173</v>
      </c>
      <c r="D51" s="27" t="s">
        <v>295</v>
      </c>
      <c r="E51" s="27"/>
      <c r="F51" s="26" t="s">
        <v>112</v>
      </c>
      <c r="G51" s="51">
        <v>124.11</v>
      </c>
      <c r="H51" s="23">
        <v>145.1</v>
      </c>
      <c r="I51" s="6" t="s">
        <v>228</v>
      </c>
      <c r="J51" s="34">
        <v>0</v>
      </c>
      <c r="K51" s="34">
        <f t="shared" si="0"/>
        <v>0</v>
      </c>
      <c r="L51" s="34">
        <f t="shared" si="1"/>
        <v>0</v>
      </c>
    </row>
    <row r="52" spans="1:12" ht="15.6" x14ac:dyDescent="0.3">
      <c r="A52" s="35" t="s">
        <v>216</v>
      </c>
      <c r="B52" s="35">
        <v>49</v>
      </c>
      <c r="C52" s="16" t="s">
        <v>174</v>
      </c>
      <c r="D52" s="91" t="s">
        <v>296</v>
      </c>
      <c r="E52" s="92"/>
      <c r="F52" s="26" t="s">
        <v>135</v>
      </c>
      <c r="G52" s="51">
        <v>144.68</v>
      </c>
      <c r="H52" s="23">
        <v>102</v>
      </c>
      <c r="I52" s="6" t="s">
        <v>228</v>
      </c>
      <c r="J52" s="34">
        <v>0</v>
      </c>
      <c r="K52" s="34">
        <f t="shared" si="0"/>
        <v>0</v>
      </c>
      <c r="L52" s="34">
        <f t="shared" si="1"/>
        <v>0</v>
      </c>
    </row>
    <row r="53" spans="1:12" ht="15.6" x14ac:dyDescent="0.3">
      <c r="A53" s="35" t="s">
        <v>216</v>
      </c>
      <c r="B53" s="35">
        <v>50</v>
      </c>
      <c r="C53" s="16" t="s">
        <v>175</v>
      </c>
      <c r="D53" s="91" t="s">
        <v>297</v>
      </c>
      <c r="E53" s="92"/>
      <c r="F53" s="26" t="s">
        <v>137</v>
      </c>
      <c r="G53" s="51">
        <v>191.47</v>
      </c>
      <c r="H53" s="23">
        <v>245.5</v>
      </c>
      <c r="I53" s="6" t="s">
        <v>228</v>
      </c>
      <c r="J53" s="34">
        <v>0</v>
      </c>
      <c r="K53" s="34">
        <f t="shared" si="0"/>
        <v>0</v>
      </c>
      <c r="L53" s="34">
        <f t="shared" si="1"/>
        <v>0</v>
      </c>
    </row>
    <row r="54" spans="1:12" ht="15.6" x14ac:dyDescent="0.3">
      <c r="A54" s="35" t="s">
        <v>216</v>
      </c>
      <c r="B54" s="35">
        <v>51</v>
      </c>
      <c r="C54" s="16" t="s">
        <v>176</v>
      </c>
      <c r="D54" s="91" t="s">
        <v>177</v>
      </c>
      <c r="E54" s="92"/>
      <c r="F54" s="26" t="s">
        <v>178</v>
      </c>
      <c r="G54" s="51">
        <v>111.4</v>
      </c>
      <c r="H54" s="23">
        <v>114.7</v>
      </c>
      <c r="I54" s="6" t="s">
        <v>228</v>
      </c>
      <c r="J54" s="34">
        <v>0</v>
      </c>
      <c r="K54" s="34">
        <f t="shared" si="0"/>
        <v>0</v>
      </c>
      <c r="L54" s="34">
        <f t="shared" si="1"/>
        <v>0</v>
      </c>
    </row>
    <row r="55" spans="1:12" ht="15.6" x14ac:dyDescent="0.3">
      <c r="A55" s="35" t="s">
        <v>216</v>
      </c>
      <c r="B55" s="35">
        <v>52</v>
      </c>
      <c r="C55" s="16" t="s">
        <v>179</v>
      </c>
      <c r="D55" s="27" t="s">
        <v>298</v>
      </c>
      <c r="E55" s="27"/>
      <c r="F55" s="26" t="s">
        <v>118</v>
      </c>
      <c r="G55" s="51">
        <v>156.75</v>
      </c>
      <c r="H55" s="23">
        <v>141</v>
      </c>
      <c r="I55" s="6" t="s">
        <v>228</v>
      </c>
      <c r="J55" s="34">
        <v>0</v>
      </c>
      <c r="K55" s="34">
        <f t="shared" si="0"/>
        <v>0</v>
      </c>
      <c r="L55" s="34">
        <f t="shared" si="1"/>
        <v>0</v>
      </c>
    </row>
    <row r="56" spans="1:12" ht="15.6" x14ac:dyDescent="0.3">
      <c r="A56" s="35" t="s">
        <v>216</v>
      </c>
      <c r="B56" s="35">
        <v>53</v>
      </c>
      <c r="C56" s="16" t="s">
        <v>180</v>
      </c>
      <c r="D56" s="91" t="s">
        <v>299</v>
      </c>
      <c r="E56" s="92"/>
      <c r="F56" s="26" t="s">
        <v>181</v>
      </c>
      <c r="G56" s="51">
        <v>200.51</v>
      </c>
      <c r="H56" s="23">
        <v>184.5</v>
      </c>
      <c r="I56" s="6" t="s">
        <v>228</v>
      </c>
      <c r="J56" s="34">
        <v>0</v>
      </c>
      <c r="K56" s="34">
        <f t="shared" si="0"/>
        <v>0</v>
      </c>
      <c r="L56" s="34">
        <f t="shared" si="1"/>
        <v>0</v>
      </c>
    </row>
    <row r="57" spans="1:12" ht="15.6" x14ac:dyDescent="0.3">
      <c r="A57" s="35" t="s">
        <v>216</v>
      </c>
      <c r="B57" s="35">
        <v>54</v>
      </c>
      <c r="C57" s="16" t="s">
        <v>182</v>
      </c>
      <c r="D57" s="27" t="s">
        <v>300</v>
      </c>
      <c r="E57" s="27"/>
      <c r="F57" s="26" t="s">
        <v>183</v>
      </c>
      <c r="G57" s="51">
        <v>170.88</v>
      </c>
      <c r="H57" s="23">
        <v>217.4</v>
      </c>
      <c r="I57" s="6" t="s">
        <v>228</v>
      </c>
      <c r="J57" s="34">
        <v>0</v>
      </c>
      <c r="K57" s="34">
        <f t="shared" si="0"/>
        <v>0</v>
      </c>
      <c r="L57" s="34">
        <f t="shared" si="1"/>
        <v>0</v>
      </c>
    </row>
    <row r="58" spans="1:12" ht="15.6" x14ac:dyDescent="0.3">
      <c r="A58" s="35" t="s">
        <v>216</v>
      </c>
      <c r="B58" s="35">
        <v>55</v>
      </c>
      <c r="C58" s="16" t="s">
        <v>184</v>
      </c>
      <c r="D58" s="27" t="s">
        <v>301</v>
      </c>
      <c r="E58" s="27"/>
      <c r="F58" s="26" t="s">
        <v>153</v>
      </c>
      <c r="G58" s="51">
        <v>124.55</v>
      </c>
      <c r="H58" s="23">
        <v>137.6</v>
      </c>
      <c r="I58" s="6" t="s">
        <v>228</v>
      </c>
      <c r="J58" s="34">
        <v>0</v>
      </c>
      <c r="K58" s="34">
        <f t="shared" si="0"/>
        <v>0</v>
      </c>
      <c r="L58" s="34">
        <f t="shared" si="1"/>
        <v>0</v>
      </c>
    </row>
    <row r="59" spans="1:12" ht="15.6" x14ac:dyDescent="0.3">
      <c r="A59" s="35" t="s">
        <v>216</v>
      </c>
      <c r="B59" s="35">
        <v>56</v>
      </c>
      <c r="C59" s="16" t="s">
        <v>185</v>
      </c>
      <c r="D59" s="91" t="s">
        <v>302</v>
      </c>
      <c r="E59" s="92"/>
      <c r="F59" s="26" t="s">
        <v>186</v>
      </c>
      <c r="G59" s="51">
        <v>109.68</v>
      </c>
      <c r="H59" s="23">
        <v>156.30000000000001</v>
      </c>
      <c r="I59" s="6" t="s">
        <v>228</v>
      </c>
      <c r="J59" s="34">
        <v>0</v>
      </c>
      <c r="K59" s="34">
        <f t="shared" si="0"/>
        <v>0</v>
      </c>
      <c r="L59" s="34">
        <f t="shared" si="1"/>
        <v>0</v>
      </c>
    </row>
    <row r="60" spans="1:12" ht="15.6" x14ac:dyDescent="0.3">
      <c r="A60" s="35" t="s">
        <v>216</v>
      </c>
      <c r="B60" s="35">
        <v>57</v>
      </c>
      <c r="C60" s="16" t="s">
        <v>187</v>
      </c>
      <c r="D60" s="27" t="s">
        <v>303</v>
      </c>
      <c r="E60" s="27"/>
      <c r="F60" s="26" t="s">
        <v>158</v>
      </c>
      <c r="G60" s="51">
        <v>137.19999999999999</v>
      </c>
      <c r="H60" s="23">
        <v>175.5</v>
      </c>
      <c r="I60" s="6" t="s">
        <v>228</v>
      </c>
      <c r="J60" s="34">
        <v>0</v>
      </c>
      <c r="K60" s="34">
        <f t="shared" si="0"/>
        <v>0</v>
      </c>
      <c r="L60" s="34">
        <f t="shared" si="1"/>
        <v>0</v>
      </c>
    </row>
    <row r="61" spans="1:12" ht="15.6" x14ac:dyDescent="0.3">
      <c r="A61" s="35" t="s">
        <v>216</v>
      </c>
      <c r="B61" s="35">
        <v>58</v>
      </c>
      <c r="C61" s="16" t="s">
        <v>188</v>
      </c>
      <c r="D61" s="91" t="s">
        <v>177</v>
      </c>
      <c r="E61" s="92"/>
      <c r="F61" s="26" t="s">
        <v>132</v>
      </c>
      <c r="G61" s="51">
        <v>113.5</v>
      </c>
      <c r="H61" s="23">
        <v>86.8</v>
      </c>
      <c r="I61" s="6" t="s">
        <v>228</v>
      </c>
      <c r="J61" s="34">
        <v>0</v>
      </c>
      <c r="K61" s="34">
        <f t="shared" si="0"/>
        <v>0</v>
      </c>
      <c r="L61" s="34">
        <f t="shared" si="1"/>
        <v>0</v>
      </c>
    </row>
    <row r="62" spans="1:12" ht="15.6" x14ac:dyDescent="0.3">
      <c r="A62" s="35" t="s">
        <v>216</v>
      </c>
      <c r="B62" s="35">
        <v>59</v>
      </c>
      <c r="C62" s="16" t="s">
        <v>190</v>
      </c>
      <c r="D62" s="27" t="s">
        <v>189</v>
      </c>
      <c r="E62" s="27"/>
      <c r="F62" s="26" t="s">
        <v>130</v>
      </c>
      <c r="G62" s="51">
        <v>122.76</v>
      </c>
      <c r="H62" s="23">
        <v>126.8</v>
      </c>
      <c r="I62" s="6" t="s">
        <v>228</v>
      </c>
      <c r="J62" s="34">
        <v>0</v>
      </c>
      <c r="K62" s="34">
        <f t="shared" si="0"/>
        <v>0</v>
      </c>
      <c r="L62" s="34">
        <f t="shared" si="1"/>
        <v>0</v>
      </c>
    </row>
    <row r="63" spans="1:12" ht="15.6" x14ac:dyDescent="0.3">
      <c r="A63" s="35" t="s">
        <v>216</v>
      </c>
      <c r="B63" s="35">
        <v>60</v>
      </c>
      <c r="C63" s="16" t="s">
        <v>191</v>
      </c>
      <c r="D63" s="27" t="s">
        <v>304</v>
      </c>
      <c r="E63" s="27"/>
      <c r="F63" s="26" t="s">
        <v>163</v>
      </c>
      <c r="G63" s="51">
        <v>178.86</v>
      </c>
      <c r="H63" s="23">
        <v>130</v>
      </c>
      <c r="I63" s="6" t="s">
        <v>228</v>
      </c>
      <c r="J63" s="34">
        <v>0</v>
      </c>
      <c r="K63" s="34">
        <f t="shared" si="0"/>
        <v>0</v>
      </c>
      <c r="L63" s="34">
        <f t="shared" si="1"/>
        <v>0</v>
      </c>
    </row>
    <row r="64" spans="1:12" ht="15.6" customHeight="1" x14ac:dyDescent="0.3">
      <c r="A64" s="35" t="s">
        <v>216</v>
      </c>
      <c r="B64" s="35">
        <v>61</v>
      </c>
      <c r="C64" s="16" t="s">
        <v>192</v>
      </c>
      <c r="D64" s="27" t="s">
        <v>193</v>
      </c>
      <c r="E64" s="27"/>
      <c r="F64" s="26" t="s">
        <v>194</v>
      </c>
      <c r="G64" s="51">
        <v>216.01</v>
      </c>
      <c r="H64" s="23">
        <v>95.4</v>
      </c>
      <c r="I64" s="6" t="s">
        <v>228</v>
      </c>
      <c r="J64" s="34">
        <v>0</v>
      </c>
      <c r="K64" s="34">
        <f t="shared" si="0"/>
        <v>0</v>
      </c>
      <c r="L64" s="34">
        <f t="shared" si="1"/>
        <v>0</v>
      </c>
    </row>
    <row r="65" spans="1:12" ht="15.6" customHeight="1" x14ac:dyDescent="0.3">
      <c r="A65" s="35" t="s">
        <v>216</v>
      </c>
      <c r="B65" s="35">
        <v>62</v>
      </c>
      <c r="C65" s="17" t="s">
        <v>195</v>
      </c>
      <c r="D65" s="104" t="s">
        <v>196</v>
      </c>
      <c r="E65" s="105"/>
      <c r="F65" s="26" t="s">
        <v>197</v>
      </c>
      <c r="G65" s="51">
        <v>72</v>
      </c>
      <c r="H65" s="23">
        <v>77.400000000000006</v>
      </c>
      <c r="I65" s="6" t="s">
        <v>228</v>
      </c>
      <c r="J65" s="34">
        <v>0</v>
      </c>
      <c r="K65" s="34">
        <f t="shared" si="0"/>
        <v>0</v>
      </c>
      <c r="L65" s="34">
        <f t="shared" si="1"/>
        <v>0</v>
      </c>
    </row>
    <row r="66" spans="1:12" ht="15.6" customHeight="1" x14ac:dyDescent="0.3">
      <c r="A66" s="35" t="s">
        <v>216</v>
      </c>
      <c r="B66" s="35">
        <v>63</v>
      </c>
      <c r="C66" s="17" t="s">
        <v>198</v>
      </c>
      <c r="D66" s="104" t="s">
        <v>305</v>
      </c>
      <c r="E66" s="105"/>
      <c r="F66" s="26" t="s">
        <v>197</v>
      </c>
      <c r="G66" s="51">
        <v>84</v>
      </c>
      <c r="H66" s="23">
        <v>68.900000000000006</v>
      </c>
      <c r="I66" s="6" t="s">
        <v>228</v>
      </c>
      <c r="J66" s="34">
        <v>0</v>
      </c>
      <c r="K66" s="34">
        <f t="shared" si="0"/>
        <v>0</v>
      </c>
      <c r="L66" s="34">
        <f t="shared" si="1"/>
        <v>0</v>
      </c>
    </row>
    <row r="67" spans="1:12" ht="15.6" customHeight="1" x14ac:dyDescent="0.3">
      <c r="A67" s="35" t="s">
        <v>216</v>
      </c>
      <c r="B67" s="35">
        <v>64</v>
      </c>
      <c r="C67" s="17" t="s">
        <v>199</v>
      </c>
      <c r="D67" s="104" t="s">
        <v>200</v>
      </c>
      <c r="E67" s="105"/>
      <c r="F67" s="26" t="s">
        <v>201</v>
      </c>
      <c r="G67" s="51">
        <v>75</v>
      </c>
      <c r="H67" s="23">
        <v>52.5</v>
      </c>
      <c r="I67" s="6" t="s">
        <v>228</v>
      </c>
      <c r="J67" s="34">
        <v>0</v>
      </c>
      <c r="K67" s="34">
        <f t="shared" si="0"/>
        <v>0</v>
      </c>
      <c r="L67" s="34">
        <f t="shared" si="1"/>
        <v>0</v>
      </c>
    </row>
    <row r="68" spans="1:12" ht="15.6" customHeight="1" x14ac:dyDescent="0.3">
      <c r="A68" s="35" t="s">
        <v>216</v>
      </c>
      <c r="B68" s="35">
        <v>65</v>
      </c>
      <c r="C68" s="17" t="s">
        <v>202</v>
      </c>
      <c r="D68" s="104" t="s">
        <v>306</v>
      </c>
      <c r="E68" s="105"/>
      <c r="F68" s="26" t="s">
        <v>203</v>
      </c>
      <c r="G68" s="51">
        <v>129.06</v>
      </c>
      <c r="H68" s="23">
        <v>84</v>
      </c>
      <c r="I68" s="6" t="s">
        <v>228</v>
      </c>
      <c r="J68" s="34">
        <v>0</v>
      </c>
      <c r="K68" s="34">
        <f t="shared" ref="K68:K76" si="2">SUM(0.23*J68)</f>
        <v>0</v>
      </c>
      <c r="L68" s="34">
        <f t="shared" ref="L68:L76" si="3">SUM(J68+K68)</f>
        <v>0</v>
      </c>
    </row>
    <row r="69" spans="1:12" ht="15.6" customHeight="1" x14ac:dyDescent="0.3">
      <c r="A69" s="35" t="s">
        <v>216</v>
      </c>
      <c r="B69" s="35">
        <v>66</v>
      </c>
      <c r="C69" s="25" t="s">
        <v>204</v>
      </c>
      <c r="D69" s="102" t="s">
        <v>307</v>
      </c>
      <c r="E69" s="106"/>
      <c r="F69" s="52" t="s">
        <v>203</v>
      </c>
      <c r="G69" s="53">
        <v>334.52</v>
      </c>
      <c r="H69" s="24">
        <v>11.2</v>
      </c>
      <c r="I69" s="6" t="s">
        <v>228</v>
      </c>
      <c r="J69" s="34">
        <v>0</v>
      </c>
      <c r="K69" s="34">
        <f t="shared" si="2"/>
        <v>0</v>
      </c>
      <c r="L69" s="34">
        <f t="shared" si="3"/>
        <v>0</v>
      </c>
    </row>
    <row r="70" spans="1:12" ht="15.6" customHeight="1" x14ac:dyDescent="0.3">
      <c r="A70" s="35" t="s">
        <v>216</v>
      </c>
      <c r="B70" s="35">
        <v>67</v>
      </c>
      <c r="C70" s="17" t="s">
        <v>205</v>
      </c>
      <c r="D70" s="104" t="s">
        <v>206</v>
      </c>
      <c r="E70" s="105"/>
      <c r="F70" s="26" t="s">
        <v>207</v>
      </c>
      <c r="G70" s="51">
        <v>154.26</v>
      </c>
      <c r="H70" s="23">
        <v>103.2</v>
      </c>
      <c r="I70" s="6" t="s">
        <v>228</v>
      </c>
      <c r="J70" s="34">
        <v>0</v>
      </c>
      <c r="K70" s="34">
        <f t="shared" si="2"/>
        <v>0</v>
      </c>
      <c r="L70" s="34">
        <f t="shared" si="3"/>
        <v>0</v>
      </c>
    </row>
    <row r="71" spans="1:12" ht="15.6" x14ac:dyDescent="0.3">
      <c r="A71" s="35" t="s">
        <v>216</v>
      </c>
      <c r="B71" s="35">
        <v>68</v>
      </c>
      <c r="C71" s="18" t="s">
        <v>208</v>
      </c>
      <c r="D71" s="107" t="s">
        <v>308</v>
      </c>
      <c r="E71" s="108"/>
      <c r="F71" s="26" t="s">
        <v>209</v>
      </c>
      <c r="G71" s="51">
        <v>110</v>
      </c>
      <c r="H71" s="23">
        <v>110</v>
      </c>
      <c r="I71" s="6" t="s">
        <v>228</v>
      </c>
      <c r="J71" s="34">
        <v>0</v>
      </c>
      <c r="K71" s="34">
        <f t="shared" si="2"/>
        <v>0</v>
      </c>
      <c r="L71" s="34">
        <f t="shared" si="3"/>
        <v>0</v>
      </c>
    </row>
    <row r="72" spans="1:12" ht="24" customHeight="1" x14ac:dyDescent="0.3">
      <c r="A72" s="35" t="s">
        <v>216</v>
      </c>
      <c r="B72" s="35">
        <v>69</v>
      </c>
      <c r="C72" s="19" t="s">
        <v>210</v>
      </c>
      <c r="D72" s="107" t="s">
        <v>211</v>
      </c>
      <c r="E72" s="108"/>
      <c r="F72" s="26" t="s">
        <v>212</v>
      </c>
      <c r="G72" s="51">
        <v>101.5</v>
      </c>
      <c r="H72" s="23">
        <v>101.5</v>
      </c>
      <c r="I72" s="6" t="s">
        <v>228</v>
      </c>
      <c r="J72" s="34">
        <v>0</v>
      </c>
      <c r="K72" s="34">
        <f t="shared" si="2"/>
        <v>0</v>
      </c>
      <c r="L72" s="34">
        <f t="shared" si="3"/>
        <v>0</v>
      </c>
    </row>
    <row r="73" spans="1:12" ht="43.2" customHeight="1" thickBot="1" x14ac:dyDescent="0.35">
      <c r="A73" s="35" t="s">
        <v>216</v>
      </c>
      <c r="B73" s="35">
        <v>70</v>
      </c>
      <c r="C73" s="25" t="s">
        <v>213</v>
      </c>
      <c r="D73" s="102" t="s">
        <v>214</v>
      </c>
      <c r="E73" s="106"/>
      <c r="F73" s="52" t="s">
        <v>215</v>
      </c>
      <c r="G73" s="65">
        <v>38.270000000000003</v>
      </c>
      <c r="H73" s="66">
        <v>27.52</v>
      </c>
      <c r="I73" s="6" t="s">
        <v>228</v>
      </c>
      <c r="J73" s="34">
        <v>0</v>
      </c>
      <c r="K73" s="34">
        <f t="shared" si="2"/>
        <v>0</v>
      </c>
      <c r="L73" s="34">
        <f t="shared" si="3"/>
        <v>0</v>
      </c>
    </row>
    <row r="74" spans="1:12" ht="39.6" customHeight="1" thickBot="1" x14ac:dyDescent="0.35">
      <c r="A74" s="35" t="s">
        <v>216</v>
      </c>
      <c r="B74" s="35">
        <v>71</v>
      </c>
      <c r="C74" s="82" t="s">
        <v>309</v>
      </c>
      <c r="D74" s="110" t="s">
        <v>310</v>
      </c>
      <c r="E74" s="111"/>
      <c r="F74" s="67" t="s">
        <v>311</v>
      </c>
      <c r="G74" s="68"/>
      <c r="H74" s="66"/>
      <c r="I74" s="6" t="s">
        <v>228</v>
      </c>
      <c r="J74" s="34">
        <v>0</v>
      </c>
      <c r="K74" s="34">
        <f t="shared" si="2"/>
        <v>0</v>
      </c>
      <c r="L74" s="34">
        <f t="shared" si="3"/>
        <v>0</v>
      </c>
    </row>
    <row r="75" spans="1:12" ht="37.799999999999997" customHeight="1" thickBot="1" x14ac:dyDescent="0.35">
      <c r="A75" s="35" t="s">
        <v>216</v>
      </c>
      <c r="B75" s="35">
        <v>72</v>
      </c>
      <c r="C75" s="82" t="s">
        <v>312</v>
      </c>
      <c r="D75" s="110" t="s">
        <v>313</v>
      </c>
      <c r="E75" s="111"/>
      <c r="F75" s="67" t="s">
        <v>314</v>
      </c>
      <c r="G75" s="68"/>
      <c r="H75" s="66"/>
      <c r="I75" s="6" t="s">
        <v>228</v>
      </c>
      <c r="J75" s="34">
        <v>0</v>
      </c>
      <c r="K75" s="34">
        <f t="shared" si="2"/>
        <v>0</v>
      </c>
      <c r="L75" s="34">
        <f t="shared" si="3"/>
        <v>0</v>
      </c>
    </row>
    <row r="76" spans="1:12" ht="78.599999999999994" customHeight="1" x14ac:dyDescent="0.3">
      <c r="A76" s="35" t="s">
        <v>216</v>
      </c>
      <c r="B76" s="35">
        <v>73</v>
      </c>
      <c r="C76" s="25" t="s">
        <v>77</v>
      </c>
      <c r="D76" s="102" t="s">
        <v>315</v>
      </c>
      <c r="E76" s="103"/>
      <c r="F76" s="36" t="s">
        <v>76</v>
      </c>
      <c r="G76" s="69">
        <v>27</v>
      </c>
      <c r="H76" s="24"/>
      <c r="I76" s="71" t="s">
        <v>228</v>
      </c>
      <c r="J76" s="72">
        <v>0</v>
      </c>
      <c r="K76" s="72">
        <f t="shared" si="2"/>
        <v>0</v>
      </c>
      <c r="L76" s="72">
        <f t="shared" si="3"/>
        <v>0</v>
      </c>
    </row>
    <row r="77" spans="1:12" ht="41.4" customHeight="1" x14ac:dyDescent="0.3">
      <c r="I77" s="85" t="s">
        <v>317</v>
      </c>
      <c r="J77" s="86">
        <f>SUM(J4:J76)</f>
        <v>0</v>
      </c>
      <c r="K77" s="86">
        <f>SUM(K4:K76)</f>
        <v>0</v>
      </c>
      <c r="L77" s="86">
        <f>SUM(L4:L76)</f>
        <v>0</v>
      </c>
    </row>
  </sheetData>
  <mergeCells count="53">
    <mergeCell ref="D70:E70"/>
    <mergeCell ref="D71:E71"/>
    <mergeCell ref="D74:E74"/>
    <mergeCell ref="D75:E75"/>
    <mergeCell ref="D19:E19"/>
    <mergeCell ref="D23:E23"/>
    <mergeCell ref="D30:E30"/>
    <mergeCell ref="D34:E34"/>
    <mergeCell ref="D36:E36"/>
    <mergeCell ref="D38:E38"/>
    <mergeCell ref="D39:E39"/>
    <mergeCell ref="D32:E32"/>
    <mergeCell ref="D33:E33"/>
    <mergeCell ref="D42:E42"/>
    <mergeCell ref="D45:E45"/>
    <mergeCell ref="D76:E76"/>
    <mergeCell ref="D46:E46"/>
    <mergeCell ref="D50:E50"/>
    <mergeCell ref="D54:E54"/>
    <mergeCell ref="D56:E56"/>
    <mergeCell ref="D59:E59"/>
    <mergeCell ref="D68:E68"/>
    <mergeCell ref="D69:E69"/>
    <mergeCell ref="D72:E72"/>
    <mergeCell ref="D73:E73"/>
    <mergeCell ref="D65:E65"/>
    <mergeCell ref="D66:E66"/>
    <mergeCell ref="D67:E67"/>
    <mergeCell ref="D61:E61"/>
    <mergeCell ref="D52:E52"/>
    <mergeCell ref="D53:E53"/>
    <mergeCell ref="A1:L1"/>
    <mergeCell ref="D10:E10"/>
    <mergeCell ref="D12:E12"/>
    <mergeCell ref="D14:E14"/>
    <mergeCell ref="D18:E18"/>
    <mergeCell ref="A2:N2"/>
    <mergeCell ref="D40:E40"/>
    <mergeCell ref="D41:E41"/>
    <mergeCell ref="D43:E43"/>
    <mergeCell ref="D17:E17"/>
    <mergeCell ref="D3:E3"/>
    <mergeCell ref="D5:E5"/>
    <mergeCell ref="D6:E6"/>
    <mergeCell ref="D9:E9"/>
    <mergeCell ref="D13:E13"/>
    <mergeCell ref="D15:E15"/>
    <mergeCell ref="D26:E26"/>
    <mergeCell ref="D21:E21"/>
    <mergeCell ref="D20:E20"/>
    <mergeCell ref="D24:E24"/>
    <mergeCell ref="D25:E25"/>
    <mergeCell ref="D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kOSZRORYS OFERTOWY CZ I</vt:lpstr>
      <vt:lpstr>KOSZTORYS OFERTOWY CZ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2025-01-20T08:30:40Z</dcterms:modified>
</cp:coreProperties>
</file>