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rmularz cenowy Czerwieńsk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0" l="1"/>
  <c r="C42" i="10"/>
  <c r="C27" i="10"/>
  <c r="C20" i="10" l="1"/>
  <c r="C71" i="10" l="1"/>
  <c r="C72" i="10" s="1"/>
  <c r="C49" i="10"/>
  <c r="C32" i="10"/>
  <c r="A13" i="10"/>
  <c r="A17" i="10" s="1"/>
  <c r="A18" i="10" s="1"/>
  <c r="A19" i="10" s="1"/>
  <c r="C74" i="10" l="1"/>
</calcChain>
</file>

<file path=xl/sharedStrings.xml><?xml version="1.0" encoding="utf-8"?>
<sst xmlns="http://schemas.openxmlformats.org/spreadsheetml/2006/main" count="260" uniqueCount="84">
  <si>
    <t xml:space="preserve"> </t>
  </si>
  <si>
    <t>Lp.</t>
  </si>
  <si>
    <t>nazwa oferenta</t>
  </si>
  <si>
    <t xml:space="preserve">45 WOJSKOWY ODDZIAŁ GOSPODARCZY </t>
  </si>
  <si>
    <t>WĘDRZYN</t>
  </si>
  <si>
    <t xml:space="preserve">FORMULARZ OFERTOWY                                                                                                                                                                                                                                             </t>
  </si>
  <si>
    <t>Typ powierzchni, rodzaj / częstotliwość usługi</t>
  </si>
  <si>
    <t>wielkość powierzchni sprzątanej    [m²]</t>
  </si>
  <si>
    <t xml:space="preserve">ilość miesięcy świadczenia usługi </t>
  </si>
  <si>
    <t>stawka netto za 1m² za 1 miesiąc</t>
  </si>
  <si>
    <t xml:space="preserve">Cena netto [kol.CxDxE]
</t>
  </si>
  <si>
    <t>Stawka VAT%</t>
  </si>
  <si>
    <t>wartość podatku VAT [kol.FxG]</t>
  </si>
  <si>
    <t>Cena brutto [kol.F+H]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</si>
  <si>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</si>
  <si>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</si>
  <si>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</si>
  <si>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</si>
  <si>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</si>
  <si>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</si>
  <si>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</si>
  <si>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</si>
  <si>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</si>
  <si>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pow. wewnętrzne  - sprzątanie codziennie  </t>
  </si>
  <si>
    <t xml:space="preserve">pow. wewnętrzne - sprzątanie 1 raz w tygodniu  </t>
  </si>
  <si>
    <t>pomieszczenia sanitarne  - sprzątane codziennie</t>
  </si>
  <si>
    <t>xxx</t>
  </si>
  <si>
    <t>Tabela II - teren zewnętrzny</t>
  </si>
  <si>
    <t>wielkość powierzchni sprzątanej    [m²]/mb</t>
  </si>
  <si>
    <t>stawka netto za 1m²/mb za 1 miesiąc</t>
  </si>
  <si>
    <t>Tabela III - teren zewnętrzny</t>
  </si>
  <si>
    <t>drogi   -      (do bieżącego utrzymania w okresie zimowym)</t>
  </si>
  <si>
    <t>XXX</t>
  </si>
  <si>
    <t>CENA NETTO,...................................................................................................PLN</t>
  </si>
  <si>
    <t>PODATEK VAT ( 8% )......................................................................................PLN</t>
  </si>
  <si>
    <t>PODATEK VAT ( 23% )....................................................................................PLN</t>
  </si>
  <si>
    <t xml:space="preserve">CENA BRUTTO, .............................................................................................  PLN    (słownie............................................................................. .................................................................................................PLN) </t>
  </si>
  <si>
    <t>Podstawa prawna zastosowanej stawki podatki VAT……….</t>
  </si>
  <si>
    <t>2025/2026</t>
  </si>
  <si>
    <t>SOI CZERWIEŃSK - m. Czerwieńsk</t>
  </si>
  <si>
    <t>Tabela I - powierzchnie wewnętrzne</t>
  </si>
  <si>
    <t>pow. wewnętrzne - sprzątanie 1 raz w miesiącu</t>
  </si>
  <si>
    <t>pomieszczenia sanitarne  - sprzątane 1 raz w tygodniu</t>
  </si>
  <si>
    <t>korytarze, klatki schodowe,hole - sprzątane codziennie</t>
  </si>
  <si>
    <t>korytarze, klatki schodowe, hole - sprzątane 1 raz w tygodniu</t>
  </si>
  <si>
    <t>korytarze, klatki schodowe, hole - sprzątane 1 raz w miesiącu</t>
  </si>
  <si>
    <t>wielkość powierzchni sprzątanej    [m²]/szt</t>
  </si>
  <si>
    <t>stawka netto za 1m²/szt za 1 miesiąc</t>
  </si>
  <si>
    <t xml:space="preserve">tereny zieleni -   do bieżącego utrzymania </t>
  </si>
  <si>
    <t>Tabela IV - teren zewnętrzny</t>
  </si>
  <si>
    <t>chodniki   - (do bieżącego utrzymania)</t>
  </si>
  <si>
    <t>drogi  - (do bieżącego utrzymania)</t>
  </si>
  <si>
    <t>place -  (do  utrzymania 1 raz  na dwa tygodnie   )</t>
  </si>
  <si>
    <r>
      <rPr>
        <sz val="12"/>
        <rFont val="Arial"/>
        <family val="2"/>
        <charset val="238"/>
      </rPr>
      <t xml:space="preserve">Trybuna - do bieżącego utrzymania </t>
    </r>
    <r>
      <rPr>
        <sz val="14"/>
        <rFont val="Arial"/>
        <family val="2"/>
        <charset val="238"/>
      </rPr>
      <t>[m</t>
    </r>
    <r>
      <rPr>
        <sz val="16"/>
        <rFont val="Arial"/>
        <family val="2"/>
        <charset val="238"/>
      </rPr>
      <t>³</t>
    </r>
    <r>
      <rPr>
        <sz val="14"/>
        <rFont val="Arial"/>
        <family val="2"/>
        <charset val="238"/>
      </rPr>
      <t>]</t>
    </r>
  </si>
  <si>
    <t>Tabela V - teren zewnętrzny - utrzymanie w okresie zimowym</t>
  </si>
  <si>
    <t>chodniki -  (do bieżącego utrzymania w okresie zimowym)</t>
  </si>
  <si>
    <t>place  -     (do bieżącego utrzymania w okresie zimowym)</t>
  </si>
  <si>
    <t>Tabela VI - teren zewnętrzny</t>
  </si>
  <si>
    <t>Tabela VII  - teren zewnętrzny</t>
  </si>
  <si>
    <t>wielkość powierzchni sprzątanej   mb</t>
  </si>
  <si>
    <t>stawka netto za/mb za 1 miesiąc</t>
  </si>
  <si>
    <t>Tabela VIII  - usługa dodatkowa-czyszczenie powierzchni wewn.</t>
  </si>
  <si>
    <t>Tabela IX - teren zewnętrzny</t>
  </si>
  <si>
    <t>Tabela X - teren zewnętrzny</t>
  </si>
  <si>
    <t>razem od lipca 2025 do czerwiec 2026</t>
  </si>
  <si>
    <t>pow.wewnętrzne- sprzatanie 2 razy w tygodniu</t>
  </si>
  <si>
    <t>pomieszczenia sanitarne  - 1 raz w miesiacu</t>
  </si>
  <si>
    <t>tereny zieleni 2 razy w ciągu roku na pisemne polecenie Kierownika SOI</t>
  </si>
  <si>
    <t>Razem tabele I,II,III,IV,V,VI,VII,VIII,IX,</t>
  </si>
  <si>
    <t>drogi  -  (do  utrzymania 1 raz  na miesiąc)</t>
  </si>
  <si>
    <t>place  - (do utrzymania 1 raz w tygodniu)</t>
  </si>
  <si>
    <t xml:space="preserve"> termin uzgodnić z Kierownikiem SOI</t>
  </si>
  <si>
    <t>tereny ziemne 2 razy w ciągu trwania umowy w terminie uzgodnionym z Kierownikiem SOI</t>
  </si>
  <si>
    <t xml:space="preserve">pielęgnacja  i przycinka drzew i krzewów 2 razy w ciągu trwania umowy w terminie uzgodnionym z Kierownikiem SOI                                                                                                       
( szt). </t>
  </si>
  <si>
    <t>1. razem od lipca-październik/ 2025 i kwiecień-czerwiec/2026 2.3.   2 razy w ciagu trwania umowy do uzgodnienia z Kierownikiem SOI (1 x w 2025 i 1 x w 2026)</t>
  </si>
  <si>
    <t>razem 2 razy w okresie obowiązywania umowy  (1 x w 2025 i 1 x w 2026)</t>
  </si>
  <si>
    <t>drogi   -  sprzątane 3 razy w okresie obowiązywania umowy (termin uzgadniać z Kierownikiem SOI)                                                                                      [ m²]    (2 x w 2025 i 1 x w 2026)</t>
  </si>
  <si>
    <t>bieżnia boiska oraz bieżnia ośrodka szkolenia fizycznego - sprzątanie 2 razy w okresie obowiązywania umowy (termin uzgadniać z Kierownikiem SOI)   
[ mb ]  (1 x w 2025 i 1 x w 2026)</t>
  </si>
  <si>
    <t>żywopłoty 2 razy w ciągu trwania umowy                                
 [ mb ]  (1 x w 2025 i 1 x w 2026)</t>
  </si>
  <si>
    <t>termin uzgodnić z Kierownikiem SOI</t>
  </si>
  <si>
    <t>pow. wewnętrzne -  czyszczenie  urządzeniem mechanicznym wraz z nabłyszczaniem  2 razy w okresie umowy  (1 x w 2025 i 1 x w 2026)</t>
  </si>
  <si>
    <t>czyszczenie daszków nad wejściami 1 raz w terminie uzgodnionym z Kierownikiem SOI  [m²] (1 x w 2025)</t>
  </si>
  <si>
    <t>razem   listopad, grudzień /2025 i styczeń , luty/2026</t>
  </si>
  <si>
    <t>razem od lipca-październik/ 2025 i marzec-czerwiec/2026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</si>
</sst>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4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8" fillId="0" borderId="3" xfId="0" applyFont="1" applyFill="1" applyBorder="1" applyAlignment="1">
      <alignment horizontal="left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4" fontId="9" fillId="0" borderId="3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4" fontId="15" fillId="0" borderId="15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/>
    </xf>
    <xf numFmtId="0" fontId="8" fillId="5" borderId="7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" fontId="15" fillId="0" borderId="15" xfId="0" applyNumberFormat="1" applyFont="1" applyBorder="1" applyAlignment="1">
      <alignment horizontal="center" vertical="center"/>
    </xf>
    <xf numFmtId="4" fontId="9" fillId="0" borderId="20" xfId="0" applyNumberFormat="1" applyFont="1" applyFill="1" applyBorder="1" applyAlignment="1">
      <alignment horizontal="right" vertical="center"/>
    </xf>
    <xf numFmtId="3" fontId="9" fillId="2" borderId="3" xfId="0" applyNumberFormat="1" applyFont="1" applyFill="1" applyBorder="1" applyAlignment="1">
      <alignment horizontal="center" vertical="center"/>
    </xf>
    <xf numFmtId="4" fontId="15" fillId="0" borderId="18" xfId="0" applyNumberFormat="1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22" xfId="0" applyFont="1" applyBorder="1" applyAlignment="1">
      <alignment horizontal="left"/>
    </xf>
    <xf numFmtId="0" fontId="8" fillId="0" borderId="16" xfId="0" applyFont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vertical="center"/>
    </xf>
    <xf numFmtId="0" fontId="4" fillId="0" borderId="20" xfId="0" applyFont="1" applyBorder="1" applyAlignment="1">
      <alignment horizontal="left"/>
    </xf>
    <xf numFmtId="0" fontId="8" fillId="4" borderId="19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8" fillId="0" borderId="0" xfId="0" applyFont="1" applyAlignment="1"/>
    <xf numFmtId="0" fontId="17" fillId="0" borderId="22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9" fontId="8" fillId="0" borderId="17" xfId="0" applyNumberFormat="1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right" vertical="center" wrapText="1"/>
    </xf>
    <xf numFmtId="4" fontId="10" fillId="5" borderId="8" xfId="0" applyNumberFormat="1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/>
    </xf>
    <xf numFmtId="4" fontId="5" fillId="4" borderId="21" xfId="0" applyNumberFormat="1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wrapText="1"/>
    </xf>
    <xf numFmtId="4" fontId="9" fillId="0" borderId="20" xfId="0" applyNumberFormat="1" applyFont="1" applyBorder="1" applyAlignment="1">
      <alignment horizontal="right" vertical="center" wrapText="1"/>
    </xf>
    <xf numFmtId="0" fontId="7" fillId="0" borderId="20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4" fontId="9" fillId="5" borderId="7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left" wrapText="1"/>
    </xf>
    <xf numFmtId="0" fontId="8" fillId="0" borderId="20" xfId="0" applyFont="1" applyFill="1" applyBorder="1"/>
    <xf numFmtId="0" fontId="8" fillId="0" borderId="24" xfId="0" applyFont="1" applyFill="1" applyBorder="1"/>
    <xf numFmtId="3" fontId="9" fillId="0" borderId="5" xfId="0" applyNumberFormat="1" applyFont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4" fontId="9" fillId="0" borderId="20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4" fontId="9" fillId="4" borderId="7" xfId="0" applyNumberFormat="1" applyFont="1" applyFill="1" applyBorder="1" applyAlignment="1">
      <alignment horizontal="right" vertical="center"/>
    </xf>
    <xf numFmtId="0" fontId="16" fillId="0" borderId="14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wrapText="1"/>
    </xf>
    <xf numFmtId="0" fontId="16" fillId="0" borderId="23" xfId="0" applyFont="1" applyBorder="1" applyAlignment="1">
      <alignment horizontal="center" vertical="center" wrapText="1"/>
    </xf>
    <xf numFmtId="2" fontId="15" fillId="0" borderId="18" xfId="0" applyNumberFormat="1" applyFont="1" applyBorder="1" applyAlignment="1">
      <alignment horizontal="center" vertical="center"/>
    </xf>
    <xf numFmtId="0" fontId="16" fillId="5" borderId="19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left" wrapText="1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21" xfId="0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center" wrapText="1"/>
    </xf>
    <xf numFmtId="2" fontId="8" fillId="2" borderId="9" xfId="0" applyNumberFormat="1" applyFont="1" applyFill="1" applyBorder="1"/>
    <xf numFmtId="2" fontId="8" fillId="2" borderId="10" xfId="0" applyNumberFormat="1" applyFont="1" applyFill="1" applyBorder="1"/>
    <xf numFmtId="0" fontId="7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horizontal="center"/>
    </xf>
    <xf numFmtId="4" fontId="5" fillId="4" borderId="21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righ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wrapText="1"/>
    </xf>
    <xf numFmtId="4" fontId="9" fillId="3" borderId="0" xfId="0" applyNumberFormat="1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center" wrapText="1"/>
    </xf>
    <xf numFmtId="2" fontId="7" fillId="3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/>
    </xf>
    <xf numFmtId="4" fontId="7" fillId="0" borderId="3" xfId="0" applyNumberFormat="1" applyFont="1" applyFill="1" applyBorder="1" applyAlignment="1">
      <alignment horizontal="right" vertical="center"/>
    </xf>
    <xf numFmtId="4" fontId="7" fillId="0" borderId="5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/>
    <xf numFmtId="3" fontId="7" fillId="0" borderId="1" xfId="0" applyNumberFormat="1" applyFont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Border="1" applyAlignment="1">
      <alignment horizontal="center" wrapText="1"/>
    </xf>
  </cellXfs>
  <cellStyles count="3">
    <cellStyle name="Normalny" xfId="0" builtinId="0"/>
    <cellStyle name="Normalny 15" xfId="2"/>
    <cellStyle name="Normalny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topLeftCell="A73" workbookViewId="0">
      <selection activeCell="B91" sqref="B91"/>
    </sheetView>
  </sheetViews>
  <sheetFormatPr defaultRowHeight="15" x14ac:dyDescent="0.25"/>
  <cols>
    <col min="2" max="2" width="62" customWidth="1"/>
    <col min="3" max="3" width="13.7109375" customWidth="1"/>
    <col min="4" max="4" width="10.5703125" customWidth="1"/>
    <col min="5" max="5" width="10.7109375" customWidth="1"/>
    <col min="6" max="6" width="11" customWidth="1"/>
    <col min="7" max="7" width="11.140625" customWidth="1"/>
    <col min="8" max="8" width="15.140625" customWidth="1"/>
    <col min="9" max="9" width="36.140625" customWidth="1"/>
  </cols>
  <sheetData>
    <row r="1" spans="1:10" x14ac:dyDescent="0.25">
      <c r="A1" s="7"/>
      <c r="B1" s="8"/>
      <c r="C1" s="9"/>
      <c r="D1" s="9"/>
      <c r="E1" s="7"/>
      <c r="F1" s="7"/>
      <c r="G1" s="7"/>
      <c r="H1" s="7"/>
      <c r="I1" s="7"/>
      <c r="J1" s="7"/>
    </row>
    <row r="2" spans="1:10" ht="15.75" x14ac:dyDescent="0.25">
      <c r="A2" s="133" t="s">
        <v>2</v>
      </c>
      <c r="B2" s="133"/>
      <c r="C2" s="8"/>
      <c r="D2" s="8"/>
      <c r="E2" s="8"/>
      <c r="F2" s="7"/>
      <c r="G2" s="133" t="s">
        <v>3</v>
      </c>
      <c r="H2" s="133"/>
      <c r="I2" s="133"/>
      <c r="J2" s="50"/>
    </row>
    <row r="3" spans="1:10" ht="15.75" x14ac:dyDescent="0.25">
      <c r="A3" s="134"/>
      <c r="B3" s="134"/>
      <c r="C3" s="8"/>
      <c r="D3" s="8"/>
      <c r="E3" s="8"/>
      <c r="F3" s="7"/>
      <c r="G3" s="133" t="s">
        <v>4</v>
      </c>
      <c r="H3" s="133"/>
      <c r="I3" s="133"/>
      <c r="J3" s="50"/>
    </row>
    <row r="4" spans="1:10" ht="18" x14ac:dyDescent="0.25">
      <c r="A4" s="132" t="s">
        <v>5</v>
      </c>
      <c r="B4" s="132"/>
      <c r="C4" s="132"/>
      <c r="D4" s="132"/>
      <c r="E4" s="132"/>
      <c r="F4" s="132"/>
      <c r="G4" s="132"/>
      <c r="H4" s="132"/>
      <c r="I4" s="132"/>
      <c r="J4" s="7"/>
    </row>
    <row r="5" spans="1:10" ht="18.75" x14ac:dyDescent="0.3">
      <c r="A5" s="135" t="s">
        <v>39</v>
      </c>
      <c r="B5" s="135"/>
      <c r="C5" s="135"/>
      <c r="D5" s="135"/>
      <c r="E5" s="135"/>
      <c r="F5" s="135"/>
      <c r="G5" s="135"/>
      <c r="H5" s="135"/>
      <c r="I5" s="135"/>
      <c r="J5" s="7"/>
    </row>
    <row r="6" spans="1:10" ht="18" x14ac:dyDescent="0.25">
      <c r="A6" s="132" t="s">
        <v>38</v>
      </c>
      <c r="B6" s="132"/>
      <c r="C6" s="132"/>
      <c r="D6" s="132"/>
      <c r="E6" s="132"/>
      <c r="F6" s="132"/>
      <c r="G6" s="132"/>
      <c r="H6" s="132"/>
      <c r="I6" s="132"/>
      <c r="J6" s="7"/>
    </row>
    <row r="7" spans="1:10" ht="17.25" thickBot="1" x14ac:dyDescent="0.3">
      <c r="A7" s="51"/>
      <c r="B7" s="37" t="s">
        <v>40</v>
      </c>
      <c r="C7" s="52"/>
      <c r="D7" s="52"/>
      <c r="E7" s="51"/>
      <c r="F7" s="51"/>
      <c r="G7" s="51"/>
      <c r="H7" s="51"/>
      <c r="I7" s="51"/>
      <c r="J7" s="7"/>
    </row>
    <row r="8" spans="1:10" ht="72.75" customHeight="1" x14ac:dyDescent="0.25">
      <c r="A8" s="10" t="s">
        <v>1</v>
      </c>
      <c r="B8" s="11" t="s">
        <v>6</v>
      </c>
      <c r="C8" s="12" t="s">
        <v>7</v>
      </c>
      <c r="D8" s="12" t="s">
        <v>8</v>
      </c>
      <c r="E8" s="12" t="s">
        <v>9</v>
      </c>
      <c r="F8" s="12" t="s">
        <v>10</v>
      </c>
      <c r="G8" s="12" t="s">
        <v>11</v>
      </c>
      <c r="H8" s="12" t="s">
        <v>12</v>
      </c>
      <c r="I8" s="13" t="s">
        <v>13</v>
      </c>
      <c r="J8" s="7"/>
    </row>
    <row r="9" spans="1:10" x14ac:dyDescent="0.25">
      <c r="A9" s="14" t="s">
        <v>14</v>
      </c>
      <c r="B9" s="15" t="s">
        <v>15</v>
      </c>
      <c r="C9" s="16" t="s">
        <v>16</v>
      </c>
      <c r="D9" s="16" t="s">
        <v>17</v>
      </c>
      <c r="E9" s="16" t="s">
        <v>18</v>
      </c>
      <c r="F9" s="16" t="s">
        <v>19</v>
      </c>
      <c r="G9" s="17" t="s">
        <v>20</v>
      </c>
      <c r="H9" s="17" t="s">
        <v>21</v>
      </c>
      <c r="I9" s="18" t="s">
        <v>22</v>
      </c>
      <c r="J9" s="7"/>
    </row>
    <row r="10" spans="1:10" ht="33.75" customHeight="1" x14ac:dyDescent="0.25">
      <c r="A10" s="53">
        <v>1</v>
      </c>
      <c r="B10" s="19" t="s">
        <v>65</v>
      </c>
      <c r="C10" s="123">
        <v>6145.26</v>
      </c>
      <c r="D10" s="121">
        <v>12</v>
      </c>
      <c r="E10" s="16"/>
      <c r="F10" s="15"/>
      <c r="G10" s="17"/>
      <c r="H10" s="17"/>
      <c r="I10" s="18"/>
      <c r="J10" s="7"/>
    </row>
    <row r="11" spans="1:10" ht="37.5" customHeight="1" x14ac:dyDescent="0.25">
      <c r="A11" s="53">
        <v>2</v>
      </c>
      <c r="B11" s="19" t="s">
        <v>23</v>
      </c>
      <c r="C11" s="39">
        <v>863.01</v>
      </c>
      <c r="D11" s="21">
        <v>12</v>
      </c>
      <c r="E11" s="54"/>
      <c r="F11" s="55"/>
      <c r="G11" s="22"/>
      <c r="H11" s="22"/>
      <c r="I11" s="23"/>
      <c r="J11" s="7"/>
    </row>
    <row r="12" spans="1:10" ht="30" customHeight="1" x14ac:dyDescent="0.25">
      <c r="A12" s="53">
        <v>3</v>
      </c>
      <c r="B12" s="19" t="s">
        <v>24</v>
      </c>
      <c r="C12" s="39">
        <v>4774.28</v>
      </c>
      <c r="D12" s="21">
        <v>12</v>
      </c>
      <c r="E12" s="54"/>
      <c r="F12" s="55"/>
      <c r="G12" s="22"/>
      <c r="H12" s="22"/>
      <c r="I12" s="23"/>
      <c r="J12" s="7"/>
    </row>
    <row r="13" spans="1:10" ht="30" customHeight="1" x14ac:dyDescent="0.25">
      <c r="A13" s="53">
        <f t="shared" ref="A13:A19" si="0">A12+1</f>
        <v>4</v>
      </c>
      <c r="B13" s="19" t="s">
        <v>41</v>
      </c>
      <c r="C13" s="39">
        <v>785.27</v>
      </c>
      <c r="D13" s="21">
        <v>12</v>
      </c>
      <c r="E13" s="54"/>
      <c r="F13" s="55"/>
      <c r="G13" s="22"/>
      <c r="H13" s="22"/>
      <c r="I13" s="23"/>
      <c r="J13" s="7"/>
    </row>
    <row r="14" spans="1:10" ht="30" customHeight="1" x14ac:dyDescent="0.25">
      <c r="A14" s="53">
        <v>5</v>
      </c>
      <c r="B14" s="19" t="s">
        <v>66</v>
      </c>
      <c r="C14" s="39">
        <v>35.729999999999997</v>
      </c>
      <c r="D14" s="21">
        <v>12</v>
      </c>
      <c r="E14" s="54"/>
      <c r="F14" s="55"/>
      <c r="G14" s="22"/>
      <c r="H14" s="22"/>
      <c r="I14" s="23"/>
      <c r="J14" s="7"/>
    </row>
    <row r="15" spans="1:10" ht="32.25" customHeight="1" x14ac:dyDescent="0.25">
      <c r="A15" s="53">
        <v>6</v>
      </c>
      <c r="B15" s="19" t="s">
        <v>25</v>
      </c>
      <c r="C15" s="39">
        <v>1444.44</v>
      </c>
      <c r="D15" s="21">
        <v>12</v>
      </c>
      <c r="E15" s="54"/>
      <c r="F15" s="55"/>
      <c r="G15" s="22"/>
      <c r="H15" s="22"/>
      <c r="I15" s="23"/>
      <c r="J15" s="7"/>
    </row>
    <row r="16" spans="1:10" ht="31.5" customHeight="1" x14ac:dyDescent="0.25">
      <c r="A16" s="53">
        <v>7</v>
      </c>
      <c r="B16" s="19" t="s">
        <v>42</v>
      </c>
      <c r="C16" s="39">
        <v>572.47</v>
      </c>
      <c r="D16" s="21">
        <v>12</v>
      </c>
      <c r="E16" s="54"/>
      <c r="F16" s="55"/>
      <c r="G16" s="22"/>
      <c r="H16" s="22"/>
      <c r="I16" s="23"/>
      <c r="J16" s="7"/>
    </row>
    <row r="17" spans="1:10" ht="30.75" customHeight="1" x14ac:dyDescent="0.25">
      <c r="A17" s="53">
        <f t="shared" si="0"/>
        <v>8</v>
      </c>
      <c r="B17" s="19" t="s">
        <v>43</v>
      </c>
      <c r="C17" s="39">
        <v>3767.02</v>
      </c>
      <c r="D17" s="21">
        <v>12</v>
      </c>
      <c r="E17" s="54"/>
      <c r="F17" s="55"/>
      <c r="G17" s="22"/>
      <c r="H17" s="22"/>
      <c r="I17" s="23"/>
      <c r="J17" s="7"/>
    </row>
    <row r="18" spans="1:10" ht="31.5" customHeight="1" x14ac:dyDescent="0.25">
      <c r="A18" s="53">
        <f t="shared" si="0"/>
        <v>9</v>
      </c>
      <c r="B18" s="19" t="s">
        <v>44</v>
      </c>
      <c r="C18" s="39">
        <v>1440.54</v>
      </c>
      <c r="D18" s="21">
        <v>12</v>
      </c>
      <c r="E18" s="54"/>
      <c r="F18" s="55"/>
      <c r="G18" s="22"/>
      <c r="H18" s="22"/>
      <c r="I18" s="23"/>
      <c r="J18" s="7"/>
    </row>
    <row r="19" spans="1:10" ht="31.5" customHeight="1" thickBot="1" x14ac:dyDescent="0.3">
      <c r="A19" s="38">
        <f t="shared" si="0"/>
        <v>10</v>
      </c>
      <c r="B19" s="24" t="s">
        <v>45</v>
      </c>
      <c r="C19" s="122">
        <v>1221.51</v>
      </c>
      <c r="D19" s="26">
        <v>12</v>
      </c>
      <c r="E19" s="56"/>
      <c r="F19" s="57"/>
      <c r="G19" s="27"/>
      <c r="H19" s="27"/>
      <c r="I19" s="28"/>
      <c r="J19" s="7"/>
    </row>
    <row r="20" spans="1:10" ht="33" customHeight="1" thickBot="1" x14ac:dyDescent="0.3">
      <c r="A20" s="58"/>
      <c r="B20" s="29" t="s">
        <v>64</v>
      </c>
      <c r="C20" s="59">
        <f>SUM(C10:C19)</f>
        <v>21049.53</v>
      </c>
      <c r="D20" s="60" t="s">
        <v>26</v>
      </c>
      <c r="E20" s="29" t="s">
        <v>26</v>
      </c>
      <c r="F20" s="61" t="s">
        <v>26</v>
      </c>
      <c r="G20" s="62"/>
      <c r="H20" s="62"/>
      <c r="I20" s="63"/>
      <c r="J20" s="7"/>
    </row>
    <row r="21" spans="1:10" ht="23.25" customHeight="1" thickBot="1" x14ac:dyDescent="0.3">
      <c r="A21" s="64"/>
      <c r="B21" s="65" t="s">
        <v>27</v>
      </c>
      <c r="C21" s="66"/>
      <c r="D21" s="66"/>
      <c r="E21" s="67"/>
      <c r="F21" s="67"/>
      <c r="G21" s="68"/>
      <c r="H21" s="68"/>
      <c r="I21" s="69" t="s">
        <v>0</v>
      </c>
      <c r="J21" s="7"/>
    </row>
    <row r="22" spans="1:10" ht="68.25" customHeight="1" x14ac:dyDescent="0.25">
      <c r="A22" s="10" t="s">
        <v>1</v>
      </c>
      <c r="B22" s="11" t="s">
        <v>6</v>
      </c>
      <c r="C22" s="12" t="s">
        <v>46</v>
      </c>
      <c r="D22" s="12" t="s">
        <v>8</v>
      </c>
      <c r="E22" s="12" t="s">
        <v>47</v>
      </c>
      <c r="F22" s="12" t="s">
        <v>10</v>
      </c>
      <c r="G22" s="12" t="s">
        <v>11</v>
      </c>
      <c r="H22" s="12" t="s">
        <v>12</v>
      </c>
      <c r="I22" s="13" t="s">
        <v>13</v>
      </c>
      <c r="J22" s="7"/>
    </row>
    <row r="23" spans="1:10" x14ac:dyDescent="0.25">
      <c r="A23" s="14" t="s">
        <v>14</v>
      </c>
      <c r="B23" s="15" t="s">
        <v>15</v>
      </c>
      <c r="C23" s="16" t="s">
        <v>16</v>
      </c>
      <c r="D23" s="16" t="s">
        <v>17</v>
      </c>
      <c r="E23" s="16" t="s">
        <v>18</v>
      </c>
      <c r="F23" s="16" t="s">
        <v>19</v>
      </c>
      <c r="G23" s="17" t="s">
        <v>20</v>
      </c>
      <c r="H23" s="17" t="s">
        <v>21</v>
      </c>
      <c r="I23" s="18" t="s">
        <v>22</v>
      </c>
      <c r="J23" s="7"/>
    </row>
    <row r="24" spans="1:10" ht="27" customHeight="1" x14ac:dyDescent="0.25">
      <c r="A24" s="53">
        <v>1</v>
      </c>
      <c r="B24" s="19" t="s">
        <v>48</v>
      </c>
      <c r="C24" s="20">
        <v>52871.49</v>
      </c>
      <c r="D24" s="30">
        <v>7</v>
      </c>
      <c r="E24" s="70"/>
      <c r="F24" s="71"/>
      <c r="G24" s="22"/>
      <c r="H24" s="22"/>
      <c r="I24" s="23"/>
      <c r="J24" s="7"/>
    </row>
    <row r="25" spans="1:10" ht="47.25" customHeight="1" x14ac:dyDescent="0.25">
      <c r="A25" s="53">
        <v>2</v>
      </c>
      <c r="B25" s="3" t="s">
        <v>73</v>
      </c>
      <c r="C25" s="20">
        <v>135</v>
      </c>
      <c r="D25" s="21">
        <v>2</v>
      </c>
      <c r="E25" s="54"/>
      <c r="F25" s="71"/>
      <c r="G25" s="22"/>
      <c r="H25" s="22"/>
      <c r="I25" s="31"/>
      <c r="J25" s="7"/>
    </row>
    <row r="26" spans="1:10" ht="38.25" customHeight="1" thickBot="1" x14ac:dyDescent="0.3">
      <c r="A26" s="38">
        <v>3</v>
      </c>
      <c r="B26" s="36" t="s">
        <v>72</v>
      </c>
      <c r="C26" s="25">
        <v>2900</v>
      </c>
      <c r="D26" s="26">
        <v>2</v>
      </c>
      <c r="E26" s="56"/>
      <c r="F26" s="72"/>
      <c r="G26" s="27"/>
      <c r="H26" s="27"/>
      <c r="I26" s="28"/>
      <c r="J26" s="7"/>
    </row>
    <row r="27" spans="1:10" ht="48.75" customHeight="1" thickBot="1" x14ac:dyDescent="0.3">
      <c r="A27" s="58"/>
      <c r="B27" s="131" t="s">
        <v>74</v>
      </c>
      <c r="C27" s="73">
        <f>SUM(C24:C26)</f>
        <v>55906.49</v>
      </c>
      <c r="D27" s="74" t="s">
        <v>26</v>
      </c>
      <c r="E27" s="75" t="s">
        <v>26</v>
      </c>
      <c r="F27" s="75" t="s">
        <v>26</v>
      </c>
      <c r="G27" s="62"/>
      <c r="H27" s="62"/>
      <c r="I27" s="63"/>
      <c r="J27" s="7"/>
    </row>
    <row r="28" spans="1:10" ht="27" customHeight="1" thickBot="1" x14ac:dyDescent="0.3">
      <c r="A28" s="64"/>
      <c r="B28" s="65" t="s">
        <v>30</v>
      </c>
      <c r="C28" s="66"/>
      <c r="D28" s="66"/>
      <c r="E28" s="67"/>
      <c r="F28" s="67"/>
      <c r="G28" s="68"/>
      <c r="H28" s="68"/>
      <c r="I28" s="69" t="s">
        <v>0</v>
      </c>
      <c r="J28" s="7"/>
    </row>
    <row r="29" spans="1:10" ht="57.75" customHeight="1" x14ac:dyDescent="0.25">
      <c r="A29" s="10" t="s">
        <v>1</v>
      </c>
      <c r="B29" s="11" t="s">
        <v>6</v>
      </c>
      <c r="C29" s="12" t="s">
        <v>7</v>
      </c>
      <c r="D29" s="12" t="s">
        <v>8</v>
      </c>
      <c r="E29" s="12" t="s">
        <v>9</v>
      </c>
      <c r="F29" s="12" t="s">
        <v>10</v>
      </c>
      <c r="G29" s="12" t="s">
        <v>11</v>
      </c>
      <c r="H29" s="12" t="s">
        <v>12</v>
      </c>
      <c r="I29" s="13" t="s">
        <v>13</v>
      </c>
      <c r="J29" s="7"/>
    </row>
    <row r="30" spans="1:10" x14ac:dyDescent="0.25">
      <c r="A30" s="14" t="s">
        <v>14</v>
      </c>
      <c r="B30" s="15" t="s">
        <v>15</v>
      </c>
      <c r="C30" s="16" t="s">
        <v>16</v>
      </c>
      <c r="D30" s="16" t="s">
        <v>17</v>
      </c>
      <c r="E30" s="16" t="s">
        <v>18</v>
      </c>
      <c r="F30" s="16" t="s">
        <v>19</v>
      </c>
      <c r="G30" s="17" t="s">
        <v>20</v>
      </c>
      <c r="H30" s="17" t="s">
        <v>21</v>
      </c>
      <c r="I30" s="18" t="s">
        <v>22</v>
      </c>
      <c r="J30" s="7"/>
    </row>
    <row r="31" spans="1:10" ht="42.75" customHeight="1" thickBot="1" x14ac:dyDescent="0.3">
      <c r="A31" s="38">
        <v>1</v>
      </c>
      <c r="B31" s="24" t="s">
        <v>67</v>
      </c>
      <c r="C31" s="25">
        <v>179682.32</v>
      </c>
      <c r="D31" s="76">
        <v>2</v>
      </c>
      <c r="E31" s="77"/>
      <c r="F31" s="72"/>
      <c r="G31" s="27"/>
      <c r="H31" s="27"/>
      <c r="I31" s="28"/>
      <c r="J31" s="7"/>
    </row>
    <row r="32" spans="1:10" ht="36" customHeight="1" thickBot="1" x14ac:dyDescent="0.3">
      <c r="A32" s="78"/>
      <c r="B32" s="79" t="s">
        <v>75</v>
      </c>
      <c r="C32" s="80">
        <f>SUM(C31)</f>
        <v>179682.32</v>
      </c>
      <c r="D32" s="74" t="s">
        <v>26</v>
      </c>
      <c r="E32" s="75" t="s">
        <v>26</v>
      </c>
      <c r="F32" s="75" t="s">
        <v>26</v>
      </c>
      <c r="G32" s="62"/>
      <c r="H32" s="62"/>
      <c r="I32" s="63"/>
      <c r="J32" s="7"/>
    </row>
    <row r="33" spans="1:10" ht="25.5" customHeight="1" thickBot="1" x14ac:dyDescent="0.3">
      <c r="A33" s="64"/>
      <c r="B33" s="81" t="s">
        <v>49</v>
      </c>
      <c r="C33" s="32"/>
      <c r="D33" s="32"/>
      <c r="E33" s="67"/>
      <c r="F33" s="67"/>
      <c r="G33" s="82"/>
      <c r="H33" s="82"/>
      <c r="I33" s="83"/>
      <c r="J33" s="7"/>
    </row>
    <row r="34" spans="1:10" ht="58.5" customHeight="1" x14ac:dyDescent="0.25">
      <c r="A34" s="10" t="s">
        <v>1</v>
      </c>
      <c r="B34" s="11" t="s">
        <v>6</v>
      </c>
      <c r="C34" s="12" t="s">
        <v>7</v>
      </c>
      <c r="D34" s="12" t="s">
        <v>8</v>
      </c>
      <c r="E34" s="12" t="s">
        <v>9</v>
      </c>
      <c r="F34" s="12" t="s">
        <v>10</v>
      </c>
      <c r="G34" s="12" t="s">
        <v>11</v>
      </c>
      <c r="H34" s="12" t="s">
        <v>12</v>
      </c>
      <c r="I34" s="13" t="s">
        <v>13</v>
      </c>
      <c r="J34" s="7"/>
    </row>
    <row r="35" spans="1:10" x14ac:dyDescent="0.25">
      <c r="A35" s="14" t="s">
        <v>14</v>
      </c>
      <c r="B35" s="15" t="s">
        <v>15</v>
      </c>
      <c r="C35" s="16" t="s">
        <v>16</v>
      </c>
      <c r="D35" s="16" t="s">
        <v>17</v>
      </c>
      <c r="E35" s="16" t="s">
        <v>18</v>
      </c>
      <c r="F35" s="16" t="s">
        <v>19</v>
      </c>
      <c r="G35" s="17" t="s">
        <v>20</v>
      </c>
      <c r="H35" s="17" t="s">
        <v>21</v>
      </c>
      <c r="I35" s="18" t="s">
        <v>22</v>
      </c>
      <c r="J35" s="7"/>
    </row>
    <row r="36" spans="1:10" ht="36.75" customHeight="1" x14ac:dyDescent="0.25">
      <c r="A36" s="53">
        <v>1</v>
      </c>
      <c r="B36" s="19" t="s">
        <v>50</v>
      </c>
      <c r="C36" s="124">
        <v>1300</v>
      </c>
      <c r="D36" s="33">
        <v>8</v>
      </c>
      <c r="E36" s="54"/>
      <c r="F36" s="71"/>
      <c r="G36" s="22"/>
      <c r="H36" s="22"/>
      <c r="I36" s="31"/>
      <c r="J36" s="7"/>
    </row>
    <row r="37" spans="1:10" ht="38.25" customHeight="1" x14ac:dyDescent="0.25">
      <c r="A37" s="53">
        <v>2</v>
      </c>
      <c r="B37" s="19" t="s">
        <v>51</v>
      </c>
      <c r="C37" s="124">
        <v>19162</v>
      </c>
      <c r="D37" s="33">
        <v>8</v>
      </c>
      <c r="E37" s="54"/>
      <c r="F37" s="71"/>
      <c r="G37" s="22"/>
      <c r="H37" s="22"/>
      <c r="I37" s="31"/>
      <c r="J37" s="7"/>
    </row>
    <row r="38" spans="1:10" ht="33" customHeight="1" x14ac:dyDescent="0.25">
      <c r="A38" s="53">
        <v>3</v>
      </c>
      <c r="B38" s="19" t="s">
        <v>69</v>
      </c>
      <c r="C38" s="119">
        <v>3003</v>
      </c>
      <c r="D38" s="21">
        <v>8</v>
      </c>
      <c r="E38" s="54"/>
      <c r="F38" s="71"/>
      <c r="G38" s="22"/>
      <c r="H38" s="22"/>
      <c r="I38" s="31"/>
      <c r="J38" s="7"/>
    </row>
    <row r="39" spans="1:10" ht="34.5" customHeight="1" x14ac:dyDescent="0.25">
      <c r="A39" s="53">
        <v>4</v>
      </c>
      <c r="B39" s="19" t="s">
        <v>70</v>
      </c>
      <c r="C39" s="119">
        <v>31418.37</v>
      </c>
      <c r="D39" s="21">
        <v>8</v>
      </c>
      <c r="E39" s="54"/>
      <c r="F39" s="71"/>
      <c r="G39" s="22"/>
      <c r="H39" s="22"/>
      <c r="I39" s="31"/>
      <c r="J39" s="7"/>
    </row>
    <row r="40" spans="1:10" ht="36" customHeight="1" x14ac:dyDescent="0.25">
      <c r="A40" s="38">
        <v>5</v>
      </c>
      <c r="B40" s="24" t="s">
        <v>52</v>
      </c>
      <c r="C40" s="120">
        <v>2380</v>
      </c>
      <c r="D40" s="26">
        <v>8</v>
      </c>
      <c r="E40" s="56"/>
      <c r="F40" s="71"/>
      <c r="G40" s="22"/>
      <c r="H40" s="22"/>
      <c r="I40" s="31"/>
      <c r="J40" s="7"/>
    </row>
    <row r="41" spans="1:10" ht="31.5" customHeight="1" thickBot="1" x14ac:dyDescent="0.3">
      <c r="A41" s="38">
        <v>6</v>
      </c>
      <c r="B41" s="49" t="s">
        <v>53</v>
      </c>
      <c r="C41" s="125">
        <v>23</v>
      </c>
      <c r="D41" s="84">
        <v>8</v>
      </c>
      <c r="E41" s="56"/>
      <c r="F41" s="72"/>
      <c r="G41" s="27"/>
      <c r="H41" s="27"/>
      <c r="I41" s="34"/>
      <c r="J41" s="7"/>
    </row>
    <row r="42" spans="1:10" ht="34.5" customHeight="1" thickBot="1" x14ac:dyDescent="0.3">
      <c r="A42" s="85"/>
      <c r="B42" s="29" t="s">
        <v>83</v>
      </c>
      <c r="C42" s="73">
        <f>SUM(C36:C41)</f>
        <v>57286.369999999995</v>
      </c>
      <c r="D42" s="74" t="s">
        <v>26</v>
      </c>
      <c r="E42" s="75" t="s">
        <v>26</v>
      </c>
      <c r="F42" s="75" t="s">
        <v>26</v>
      </c>
      <c r="G42" s="62"/>
      <c r="H42" s="62"/>
      <c r="I42" s="63"/>
      <c r="J42" s="7"/>
    </row>
    <row r="43" spans="1:10" ht="17.25" thickBot="1" x14ac:dyDescent="0.3">
      <c r="A43" s="86"/>
      <c r="B43" s="40" t="s">
        <v>54</v>
      </c>
      <c r="C43" s="87"/>
      <c r="D43" s="87"/>
      <c r="E43" s="67"/>
      <c r="F43" s="67"/>
      <c r="G43" s="82"/>
      <c r="H43" s="82"/>
      <c r="I43" s="83"/>
      <c r="J43" s="7"/>
    </row>
    <row r="44" spans="1:10" ht="72" customHeight="1" x14ac:dyDescent="0.25">
      <c r="A44" s="10" t="s">
        <v>1</v>
      </c>
      <c r="B44" s="11" t="s">
        <v>6</v>
      </c>
      <c r="C44" s="12" t="s">
        <v>7</v>
      </c>
      <c r="D44" s="12" t="s">
        <v>8</v>
      </c>
      <c r="E44" s="12" t="s">
        <v>9</v>
      </c>
      <c r="F44" s="12" t="s">
        <v>10</v>
      </c>
      <c r="G44" s="12" t="s">
        <v>11</v>
      </c>
      <c r="H44" s="12" t="s">
        <v>12</v>
      </c>
      <c r="I44" s="13" t="s">
        <v>13</v>
      </c>
      <c r="J44" s="7"/>
    </row>
    <row r="45" spans="1:10" x14ac:dyDescent="0.25">
      <c r="A45" s="14" t="s">
        <v>14</v>
      </c>
      <c r="B45" s="15" t="s">
        <v>15</v>
      </c>
      <c r="C45" s="16" t="s">
        <v>16</v>
      </c>
      <c r="D45" s="16" t="s">
        <v>17</v>
      </c>
      <c r="E45" s="16" t="s">
        <v>18</v>
      </c>
      <c r="F45" s="16" t="s">
        <v>19</v>
      </c>
      <c r="G45" s="17" t="s">
        <v>20</v>
      </c>
      <c r="H45" s="17" t="s">
        <v>21</v>
      </c>
      <c r="I45" s="18" t="s">
        <v>22</v>
      </c>
      <c r="J45" s="7"/>
    </row>
    <row r="46" spans="1:10" ht="39" customHeight="1" x14ac:dyDescent="0.25">
      <c r="A46" s="53">
        <v>1</v>
      </c>
      <c r="B46" s="19" t="s">
        <v>55</v>
      </c>
      <c r="C46" s="126">
        <v>1300</v>
      </c>
      <c r="D46" s="33">
        <v>4</v>
      </c>
      <c r="E46" s="54"/>
      <c r="F46" s="71"/>
      <c r="G46" s="22"/>
      <c r="H46" s="22"/>
      <c r="I46" s="23"/>
      <c r="J46" s="7"/>
    </row>
    <row r="47" spans="1:10" ht="30.75" customHeight="1" x14ac:dyDescent="0.25">
      <c r="A47" s="53">
        <v>2</v>
      </c>
      <c r="B47" s="19" t="s">
        <v>31</v>
      </c>
      <c r="C47" s="127">
        <v>23430</v>
      </c>
      <c r="D47" s="88">
        <v>4</v>
      </c>
      <c r="E47" s="54"/>
      <c r="F47" s="71"/>
      <c r="G47" s="22"/>
      <c r="H47" s="22"/>
      <c r="I47" s="23"/>
      <c r="J47" s="7"/>
    </row>
    <row r="48" spans="1:10" ht="29.25" customHeight="1" thickBot="1" x14ac:dyDescent="0.3">
      <c r="A48" s="53">
        <v>3</v>
      </c>
      <c r="B48" s="19" t="s">
        <v>56</v>
      </c>
      <c r="C48" s="128">
        <v>33798.370000000003</v>
      </c>
      <c r="D48" s="89">
        <v>4</v>
      </c>
      <c r="E48" s="54"/>
      <c r="F48" s="71"/>
      <c r="G48" s="22"/>
      <c r="H48" s="22"/>
      <c r="I48" s="23"/>
      <c r="J48" s="7"/>
    </row>
    <row r="49" spans="1:10" ht="27" customHeight="1" thickBot="1" x14ac:dyDescent="0.3">
      <c r="A49" s="85"/>
      <c r="B49" s="35" t="s">
        <v>82</v>
      </c>
      <c r="C49" s="90">
        <f>SUM(C46:C48)</f>
        <v>58528.37</v>
      </c>
      <c r="D49" s="74" t="s">
        <v>26</v>
      </c>
      <c r="E49" s="75" t="s">
        <v>26</v>
      </c>
      <c r="F49" s="75" t="s">
        <v>26</v>
      </c>
      <c r="G49" s="62"/>
      <c r="H49" s="62"/>
      <c r="I49" s="63"/>
      <c r="J49" s="7"/>
    </row>
    <row r="50" spans="1:10" ht="17.25" thickBot="1" x14ac:dyDescent="0.3">
      <c r="A50" s="86"/>
      <c r="B50" s="40" t="s">
        <v>57</v>
      </c>
      <c r="C50" s="32"/>
      <c r="D50" s="32"/>
      <c r="E50" s="67"/>
      <c r="F50" s="67"/>
      <c r="G50" s="82"/>
      <c r="H50" s="82"/>
      <c r="I50" s="83"/>
      <c r="J50" s="7"/>
    </row>
    <row r="51" spans="1:10" ht="69.75" customHeight="1" x14ac:dyDescent="0.25">
      <c r="A51" s="10" t="s">
        <v>1</v>
      </c>
      <c r="B51" s="11" t="s">
        <v>6</v>
      </c>
      <c r="C51" s="12" t="s">
        <v>28</v>
      </c>
      <c r="D51" s="12" t="s">
        <v>8</v>
      </c>
      <c r="E51" s="12" t="s">
        <v>29</v>
      </c>
      <c r="F51" s="12" t="s">
        <v>10</v>
      </c>
      <c r="G51" s="12" t="s">
        <v>11</v>
      </c>
      <c r="H51" s="12" t="s">
        <v>12</v>
      </c>
      <c r="I51" s="13" t="s">
        <v>13</v>
      </c>
      <c r="J51" s="7"/>
    </row>
    <row r="52" spans="1:10" x14ac:dyDescent="0.25">
      <c r="A52" s="14" t="s">
        <v>14</v>
      </c>
      <c r="B52" s="15" t="s">
        <v>15</v>
      </c>
      <c r="C52" s="16" t="s">
        <v>16</v>
      </c>
      <c r="D52" s="16" t="s">
        <v>17</v>
      </c>
      <c r="E52" s="16" t="s">
        <v>18</v>
      </c>
      <c r="F52" s="16" t="s">
        <v>19</v>
      </c>
      <c r="G52" s="17" t="s">
        <v>20</v>
      </c>
      <c r="H52" s="17" t="s">
        <v>21</v>
      </c>
      <c r="I52" s="18" t="s">
        <v>22</v>
      </c>
      <c r="J52" s="7"/>
    </row>
    <row r="53" spans="1:10" ht="55.5" customHeight="1" x14ac:dyDescent="0.25">
      <c r="A53" s="91">
        <v>1</v>
      </c>
      <c r="B53" s="19" t="s">
        <v>76</v>
      </c>
      <c r="C53" s="111">
        <v>1605.5</v>
      </c>
      <c r="D53" s="93">
        <v>3</v>
      </c>
      <c r="E53" s="70"/>
      <c r="F53" s="71"/>
      <c r="G53" s="22"/>
      <c r="H53" s="22"/>
      <c r="I53" s="31"/>
      <c r="J53" s="7"/>
    </row>
    <row r="54" spans="1:10" ht="60" customHeight="1" thickBot="1" x14ac:dyDescent="0.3">
      <c r="A54" s="38">
        <v>2</v>
      </c>
      <c r="B54" s="24" t="s">
        <v>77</v>
      </c>
      <c r="C54" s="120">
        <v>5500</v>
      </c>
      <c r="D54" s="26">
        <v>2</v>
      </c>
      <c r="E54" s="56"/>
      <c r="F54" s="72"/>
      <c r="G54" s="27"/>
      <c r="H54" s="27"/>
      <c r="I54" s="34"/>
      <c r="J54" s="7"/>
    </row>
    <row r="55" spans="1:10" ht="36" customHeight="1" thickBot="1" x14ac:dyDescent="0.3">
      <c r="A55" s="85"/>
      <c r="B55" s="94" t="s">
        <v>71</v>
      </c>
      <c r="C55" s="73">
        <f>SUM(C53:C54)</f>
        <v>7105.5</v>
      </c>
      <c r="D55" s="74" t="s">
        <v>26</v>
      </c>
      <c r="E55" s="75" t="s">
        <v>26</v>
      </c>
      <c r="F55" s="75" t="s">
        <v>26</v>
      </c>
      <c r="G55" s="62"/>
      <c r="H55" s="62"/>
      <c r="I55" s="63"/>
      <c r="J55" s="7"/>
    </row>
    <row r="56" spans="1:10" ht="17.25" thickBot="1" x14ac:dyDescent="0.3">
      <c r="A56" s="86"/>
      <c r="B56" s="40" t="s">
        <v>58</v>
      </c>
      <c r="C56" s="32"/>
      <c r="D56" s="32"/>
      <c r="E56" s="67"/>
      <c r="F56" s="67"/>
      <c r="G56" s="82"/>
      <c r="H56" s="82"/>
      <c r="I56" s="83"/>
      <c r="J56" s="7"/>
    </row>
    <row r="57" spans="1:10" ht="60.75" customHeight="1" x14ac:dyDescent="0.25">
      <c r="A57" s="10" t="s">
        <v>1</v>
      </c>
      <c r="B57" s="11" t="s">
        <v>6</v>
      </c>
      <c r="C57" s="12" t="s">
        <v>59</v>
      </c>
      <c r="D57" s="12" t="s">
        <v>8</v>
      </c>
      <c r="E57" s="12" t="s">
        <v>60</v>
      </c>
      <c r="F57" s="12" t="s">
        <v>10</v>
      </c>
      <c r="G57" s="12" t="s">
        <v>11</v>
      </c>
      <c r="H57" s="12" t="s">
        <v>12</v>
      </c>
      <c r="I57" s="13" t="s">
        <v>13</v>
      </c>
      <c r="J57" s="7"/>
    </row>
    <row r="58" spans="1:10" x14ac:dyDescent="0.25">
      <c r="A58" s="14" t="s">
        <v>14</v>
      </c>
      <c r="B58" s="15" t="s">
        <v>15</v>
      </c>
      <c r="C58" s="16" t="s">
        <v>16</v>
      </c>
      <c r="D58" s="16" t="s">
        <v>17</v>
      </c>
      <c r="E58" s="16" t="s">
        <v>18</v>
      </c>
      <c r="F58" s="16" t="s">
        <v>19</v>
      </c>
      <c r="G58" s="17" t="s">
        <v>20</v>
      </c>
      <c r="H58" s="17" t="s">
        <v>21</v>
      </c>
      <c r="I58" s="18" t="s">
        <v>22</v>
      </c>
      <c r="J58" s="7"/>
    </row>
    <row r="59" spans="1:10" ht="40.5" customHeight="1" thickBot="1" x14ac:dyDescent="0.3">
      <c r="A59" s="95">
        <v>1</v>
      </c>
      <c r="B59" s="24" t="s">
        <v>78</v>
      </c>
      <c r="C59" s="120">
        <v>100</v>
      </c>
      <c r="D59" s="26">
        <v>2</v>
      </c>
      <c r="E59" s="56"/>
      <c r="F59" s="72"/>
      <c r="G59" s="4"/>
      <c r="H59" s="4"/>
      <c r="I59" s="96"/>
      <c r="J59" s="7"/>
    </row>
    <row r="60" spans="1:10" ht="39.75" customHeight="1" thickTop="1" thickBot="1" x14ac:dyDescent="0.3">
      <c r="A60" s="97"/>
      <c r="B60" s="98" t="s">
        <v>71</v>
      </c>
      <c r="C60" s="90">
        <v>100</v>
      </c>
      <c r="D60" s="74" t="s">
        <v>26</v>
      </c>
      <c r="E60" s="75" t="s">
        <v>26</v>
      </c>
      <c r="F60" s="75" t="s">
        <v>26</v>
      </c>
      <c r="G60" s="99"/>
      <c r="H60" s="99"/>
      <c r="I60" s="100"/>
      <c r="J60" s="7"/>
    </row>
    <row r="61" spans="1:10" ht="17.25" thickBot="1" x14ac:dyDescent="0.3">
      <c r="A61" s="101"/>
      <c r="B61" s="37" t="s">
        <v>61</v>
      </c>
      <c r="C61" s="102"/>
      <c r="D61" s="102"/>
      <c r="E61" s="103"/>
      <c r="F61" s="103"/>
      <c r="G61" s="104"/>
      <c r="H61" s="104"/>
      <c r="I61" s="105"/>
      <c r="J61" s="7"/>
    </row>
    <row r="62" spans="1:10" ht="37.5" customHeight="1" x14ac:dyDescent="0.25">
      <c r="A62" s="10" t="s">
        <v>1</v>
      </c>
      <c r="B62" s="11" t="s">
        <v>6</v>
      </c>
      <c r="C62" s="12" t="s">
        <v>7</v>
      </c>
      <c r="D62" s="12" t="s">
        <v>8</v>
      </c>
      <c r="E62" s="12" t="s">
        <v>9</v>
      </c>
      <c r="F62" s="12" t="s">
        <v>10</v>
      </c>
      <c r="G62" s="12" t="s">
        <v>11</v>
      </c>
      <c r="H62" s="12" t="s">
        <v>12</v>
      </c>
      <c r="I62" s="13" t="s">
        <v>13</v>
      </c>
      <c r="J62" s="7"/>
    </row>
    <row r="63" spans="1:10" x14ac:dyDescent="0.25">
      <c r="A63" s="14" t="s">
        <v>14</v>
      </c>
      <c r="B63" s="15" t="s">
        <v>15</v>
      </c>
      <c r="C63" s="16" t="s">
        <v>16</v>
      </c>
      <c r="D63" s="16" t="s">
        <v>17</v>
      </c>
      <c r="E63" s="16" t="s">
        <v>18</v>
      </c>
      <c r="F63" s="16" t="s">
        <v>19</v>
      </c>
      <c r="G63" s="17" t="s">
        <v>20</v>
      </c>
      <c r="H63" s="17" t="s">
        <v>21</v>
      </c>
      <c r="I63" s="18" t="s">
        <v>22</v>
      </c>
      <c r="J63" s="7"/>
    </row>
    <row r="64" spans="1:10" ht="50.25" customHeight="1" thickBot="1" x14ac:dyDescent="0.3">
      <c r="A64" s="38">
        <v>1</v>
      </c>
      <c r="B64" s="24" t="s">
        <v>80</v>
      </c>
      <c r="C64" s="120">
        <v>13540.27</v>
      </c>
      <c r="D64" s="26">
        <v>2</v>
      </c>
      <c r="E64" s="56"/>
      <c r="F64" s="57"/>
      <c r="G64" s="27"/>
      <c r="H64" s="27"/>
      <c r="I64" s="34"/>
      <c r="J64" s="7"/>
    </row>
    <row r="65" spans="1:10" ht="43.5" customHeight="1" thickBot="1" x14ac:dyDescent="0.3">
      <c r="A65" s="58"/>
      <c r="B65" s="94" t="s">
        <v>79</v>
      </c>
      <c r="C65" s="90">
        <v>13540.27</v>
      </c>
      <c r="D65" s="90"/>
      <c r="E65" s="106"/>
      <c r="F65" s="106"/>
      <c r="G65" s="107"/>
      <c r="H65" s="107"/>
      <c r="I65" s="108"/>
      <c r="J65" s="7"/>
    </row>
    <row r="66" spans="1:10" ht="18.75" thickBot="1" x14ac:dyDescent="0.3">
      <c r="A66" s="5"/>
      <c r="B66" s="40" t="s">
        <v>62</v>
      </c>
      <c r="C66" s="109"/>
      <c r="D66" s="109"/>
      <c r="E66" s="6"/>
      <c r="F66" s="6"/>
      <c r="G66" s="110"/>
      <c r="H66" s="110"/>
      <c r="I66" s="110"/>
      <c r="J66" s="7"/>
    </row>
    <row r="67" spans="1:10" ht="63.75" customHeight="1" thickBot="1" x14ac:dyDescent="0.3">
      <c r="A67" s="10" t="s">
        <v>1</v>
      </c>
      <c r="B67" s="11" t="s">
        <v>6</v>
      </c>
      <c r="C67" s="12" t="s">
        <v>7</v>
      </c>
      <c r="D67" s="12" t="s">
        <v>8</v>
      </c>
      <c r="E67" s="12" t="s">
        <v>9</v>
      </c>
      <c r="F67" s="12" t="s">
        <v>10</v>
      </c>
      <c r="G67" s="12" t="s">
        <v>11</v>
      </c>
      <c r="H67" s="12" t="s">
        <v>12</v>
      </c>
      <c r="I67" s="13" t="s">
        <v>13</v>
      </c>
      <c r="J67" s="2"/>
    </row>
    <row r="68" spans="1:10" ht="17.25" thickBot="1" x14ac:dyDescent="0.3">
      <c r="A68" s="86"/>
      <c r="B68" s="40" t="s">
        <v>63</v>
      </c>
      <c r="C68" s="32"/>
      <c r="D68" s="32"/>
      <c r="E68" s="67"/>
      <c r="F68" s="67"/>
      <c r="G68" s="82"/>
      <c r="H68" s="82"/>
      <c r="I68" s="83"/>
      <c r="J68" s="7"/>
    </row>
    <row r="69" spans="1:10" ht="60.75" customHeight="1" x14ac:dyDescent="0.25">
      <c r="A69" s="10" t="s">
        <v>1</v>
      </c>
      <c r="B69" s="11" t="s">
        <v>6</v>
      </c>
      <c r="C69" s="12" t="s">
        <v>28</v>
      </c>
      <c r="D69" s="12" t="s">
        <v>8</v>
      </c>
      <c r="E69" s="12" t="s">
        <v>29</v>
      </c>
      <c r="F69" s="12" t="s">
        <v>10</v>
      </c>
      <c r="G69" s="12" t="s">
        <v>11</v>
      </c>
      <c r="H69" s="12" t="s">
        <v>12</v>
      </c>
      <c r="I69" s="13" t="s">
        <v>13</v>
      </c>
      <c r="J69" s="7"/>
    </row>
    <row r="70" spans="1:10" x14ac:dyDescent="0.25">
      <c r="A70" s="14" t="s">
        <v>14</v>
      </c>
      <c r="B70" s="15" t="s">
        <v>15</v>
      </c>
      <c r="C70" s="16" t="s">
        <v>16</v>
      </c>
      <c r="D70" s="16" t="s">
        <v>17</v>
      </c>
      <c r="E70" s="16" t="s">
        <v>18</v>
      </c>
      <c r="F70" s="16" t="s">
        <v>19</v>
      </c>
      <c r="G70" s="17" t="s">
        <v>20</v>
      </c>
      <c r="H70" s="17" t="s">
        <v>21</v>
      </c>
      <c r="I70" s="18" t="s">
        <v>22</v>
      </c>
      <c r="J70" s="7"/>
    </row>
    <row r="71" spans="1:10" ht="49.5" customHeight="1" thickBot="1" x14ac:dyDescent="0.3">
      <c r="A71" s="91">
        <v>1</v>
      </c>
      <c r="B71" s="19" t="s">
        <v>81</v>
      </c>
      <c r="C71" s="92">
        <f>166+77</f>
        <v>243</v>
      </c>
      <c r="D71" s="129">
        <v>1</v>
      </c>
      <c r="E71" s="70"/>
      <c r="F71" s="71"/>
      <c r="G71" s="22"/>
      <c r="H71" s="22"/>
      <c r="I71" s="31"/>
      <c r="J71" s="7"/>
    </row>
    <row r="72" spans="1:10" ht="44.25" customHeight="1" thickBot="1" x14ac:dyDescent="0.3">
      <c r="A72" s="85"/>
      <c r="B72" s="94" t="s">
        <v>79</v>
      </c>
      <c r="C72" s="73">
        <f>SUM(C71:C71)</f>
        <v>243</v>
      </c>
      <c r="D72" s="74" t="s">
        <v>26</v>
      </c>
      <c r="E72" s="75" t="s">
        <v>26</v>
      </c>
      <c r="F72" s="75" t="s">
        <v>26</v>
      </c>
      <c r="G72" s="62"/>
      <c r="H72" s="62"/>
      <c r="I72" s="63"/>
      <c r="J72" s="7"/>
    </row>
    <row r="73" spans="1:10" ht="16.5" thickBot="1" x14ac:dyDescent="0.3">
      <c r="A73" s="112"/>
      <c r="B73" s="113"/>
      <c r="C73" s="114"/>
      <c r="D73" s="114"/>
      <c r="E73" s="115"/>
      <c r="F73" s="115"/>
      <c r="G73" s="116"/>
      <c r="H73" s="116"/>
      <c r="I73" s="116"/>
      <c r="J73" s="7"/>
    </row>
    <row r="74" spans="1:10" ht="39.75" customHeight="1" thickBot="1" x14ac:dyDescent="0.3">
      <c r="A74" s="41"/>
      <c r="B74" s="42" t="s">
        <v>68</v>
      </c>
      <c r="C74" s="130">
        <f>C72+C65+C60+C55+C49+C42+C32+C27+C20</f>
        <v>393441.85</v>
      </c>
      <c r="D74" s="43" t="s">
        <v>32</v>
      </c>
      <c r="E74" s="43" t="s">
        <v>32</v>
      </c>
      <c r="F74" s="43" t="s">
        <v>32</v>
      </c>
      <c r="G74" s="43" t="s">
        <v>32</v>
      </c>
      <c r="H74" s="44"/>
      <c r="I74" s="45"/>
      <c r="J74" s="2"/>
    </row>
    <row r="75" spans="1:10" ht="18" x14ac:dyDescent="0.25">
      <c r="A75" s="46"/>
      <c r="B75" s="1"/>
      <c r="C75" s="47"/>
      <c r="D75" s="47"/>
      <c r="E75" s="6"/>
      <c r="F75" s="6"/>
      <c r="G75" s="6"/>
      <c r="H75" s="6"/>
      <c r="I75" s="48"/>
      <c r="J75" s="2"/>
    </row>
    <row r="76" spans="1:10" ht="18" x14ac:dyDescent="0.25">
      <c r="A76" s="46"/>
      <c r="B76" s="1"/>
      <c r="C76" s="47"/>
      <c r="D76" s="47"/>
      <c r="E76" s="6"/>
      <c r="F76" s="6"/>
      <c r="G76" s="6"/>
      <c r="H76" s="6"/>
      <c r="I76" s="48"/>
      <c r="J76" s="2"/>
    </row>
    <row r="77" spans="1:10" x14ac:dyDescent="0.25">
      <c r="A77" s="117"/>
      <c r="B77" s="118"/>
      <c r="C77" s="2"/>
      <c r="D77" s="2"/>
      <c r="E77" s="2"/>
      <c r="F77" s="2"/>
      <c r="G77" s="2"/>
      <c r="H77" s="2"/>
      <c r="I77" s="2"/>
      <c r="J77" s="2"/>
    </row>
    <row r="78" spans="1:10" x14ac:dyDescent="0.25">
      <c r="B78" t="s">
        <v>33</v>
      </c>
    </row>
    <row r="79" spans="1:10" x14ac:dyDescent="0.25">
      <c r="B79" t="s">
        <v>34</v>
      </c>
    </row>
    <row r="80" spans="1:10" x14ac:dyDescent="0.25">
      <c r="B80" t="s">
        <v>35</v>
      </c>
    </row>
    <row r="81" spans="2:2" x14ac:dyDescent="0.25">
      <c r="B81" t="s">
        <v>36</v>
      </c>
    </row>
    <row r="83" spans="2:2" x14ac:dyDescent="0.25">
      <c r="B83" t="s">
        <v>37</v>
      </c>
    </row>
  </sheetData>
  <mergeCells count="7">
    <mergeCell ref="A6:I6"/>
    <mergeCell ref="A2:B2"/>
    <mergeCell ref="G2:I2"/>
    <mergeCell ref="A3:B3"/>
    <mergeCell ref="G3:I3"/>
    <mergeCell ref="A4:I4"/>
    <mergeCell ref="A5:I5"/>
  </mergeCells>
  <pageMargins left="0.7" right="0.7" top="0.75" bottom="0.75" header="0.3" footer="0.3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BAC79A-D768-4E80-AB42-DD2ED4168C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 Czerwieńsk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2025-03-06T07:14:39Z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000524a6-2dc1-473c-800b-4ab1d4960a54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10.71.44.6</vt:lpwstr>
  </property>
  <property fmtid="{D5CDD505-2E9C-101B-9397-08002B2CF9AE}" pid="9" name="bjClsUserRVM">
    <vt:lpwstr>[]</vt:lpwstr>
  </property>
  <property fmtid="{D5CDD505-2E9C-101B-9397-08002B2CF9AE}" pid="10" name="bjSaver">
    <vt:lpwstr>XIjdbhpmYIPFiH6iOzOf35zXDhk/489v</vt:lpwstr>
  </property>
</Properties>
</file>