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Z.G. czysz.daszków i rynien" sheetId="2" r:id="rId1"/>
    <sheet name="Z.G. pow.zewnętrzne" sheetId="5" r:id="rId2"/>
    <sheet name="Z.G. pomiesz. strefy I,II" sheetId="4" r:id="rId3"/>
    <sheet name="Z.G.pom.ogólnodostępn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2" l="1"/>
  <c r="B23" i="2"/>
  <c r="D36" i="8" l="1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D14" i="8"/>
  <c r="D13" i="8"/>
  <c r="D12" i="8"/>
  <c r="D11" i="8"/>
  <c r="D10" i="8"/>
  <c r="D9" i="8"/>
  <c r="D17" i="8" l="1"/>
  <c r="D16" i="8"/>
  <c r="K17" i="5" l="1"/>
  <c r="J17" i="5"/>
  <c r="I17" i="5"/>
  <c r="H17" i="5"/>
  <c r="G17" i="5"/>
  <c r="F17" i="5"/>
  <c r="D17" i="5"/>
  <c r="K16" i="5"/>
  <c r="J16" i="5"/>
  <c r="I16" i="5"/>
  <c r="H16" i="5"/>
  <c r="G16" i="5"/>
  <c r="F16" i="5"/>
  <c r="D15" i="5"/>
  <c r="D14" i="5"/>
  <c r="D13" i="5"/>
  <c r="D12" i="5"/>
  <c r="D11" i="5"/>
  <c r="D10" i="5"/>
  <c r="D9" i="5"/>
  <c r="D7" i="5"/>
  <c r="D16" i="5" s="1"/>
  <c r="D6" i="5"/>
  <c r="D5" i="5"/>
  <c r="D32" i="4" l="1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4" i="4"/>
  <c r="D12" i="4"/>
  <c r="D11" i="4"/>
  <c r="D10" i="4"/>
</calcChain>
</file>

<file path=xl/sharedStrings.xml><?xml version="1.0" encoding="utf-8"?>
<sst xmlns="http://schemas.openxmlformats.org/spreadsheetml/2006/main" count="237" uniqueCount="127">
  <si>
    <t>CZERWIEŃSK</t>
  </si>
  <si>
    <t>RAZEM</t>
  </si>
  <si>
    <t>pomieszczenia wewnętrzne - OGÓLNODOSTĘPNE</t>
  </si>
  <si>
    <t>a)  Typ pomieszczeń</t>
  </si>
  <si>
    <t>Częstotliwość wykonywania usługi</t>
  </si>
  <si>
    <t>jedn.</t>
  </si>
  <si>
    <t>Rejonowy Zarząd Infrastruktury 
ul. Chrobrego 7</t>
  </si>
  <si>
    <t>Rejonowy Zarzad Infrastruktury, Węzeł Teleinformatyczny, Deleg.Ppoż.,  Rej.Przedst.Wojsk.
Al. Niepodległości 34</t>
  </si>
  <si>
    <t>Wojsk.Centrum Rekrutacji 
ul. Urszuli 8</t>
  </si>
  <si>
    <t>Wojskowe Biuro Emerytalne 
ul. Strumykowa 13</t>
  </si>
  <si>
    <t>Rejonowy Zarząd Infrastruktury 
ul. Zdrojowa  17</t>
  </si>
  <si>
    <t>Centralne Wojskowe Centrum Rekrutacji Oddział Zamiejscowy w Zielonej Górze ul. St. Batorego 56</t>
  </si>
  <si>
    <t>Budynek nr 1 biurowo sztabowy</t>
  </si>
  <si>
    <t>Budynek nr 2  biurowo sztabowy</t>
  </si>
  <si>
    <t>Budynek nr 5 biurowo sztabowy</t>
  </si>
  <si>
    <t>Budynek nr 9   biurowo sztabowy</t>
  </si>
  <si>
    <t>Budynek nr 1  biurowo sztabowy</t>
  </si>
  <si>
    <t>Budynek nr 15 (część budynku)</t>
  </si>
  <si>
    <t>Budynek nr 1</t>
  </si>
  <si>
    <t>Budynek nr 8</t>
  </si>
  <si>
    <t>Budynek nr 9</t>
  </si>
  <si>
    <t>Budynek nr 10</t>
  </si>
  <si>
    <t>Budynek nr 11</t>
  </si>
  <si>
    <t>Budynek nr 20</t>
  </si>
  <si>
    <t>Budynek nr 26</t>
  </si>
  <si>
    <t xml:space="preserve">pomieszczenie ogólnego przeznaczenia  </t>
  </si>
  <si>
    <t>2 razy w tygodniu</t>
  </si>
  <si>
    <r>
      <t>[m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]</t>
    </r>
  </si>
  <si>
    <t>1 raz w tygodniu</t>
  </si>
  <si>
    <t>pomieszczenia sanitarne</t>
  </si>
  <si>
    <t>codziennie</t>
  </si>
  <si>
    <t>korytarze, klatki schodowe, hole</t>
  </si>
  <si>
    <t>Czyszczenie/pranie mebli tapicerowanych maszyną ekstrakcyjną - krzesła</t>
  </si>
  <si>
    <t>szt.</t>
  </si>
  <si>
    <t>Czyszczenie/pranie mebli tapicerowanych maszyną ekstrakcyjną - fotele</t>
  </si>
  <si>
    <t>2x w okresie umowyna pisemne polecenie kierownika SOI</t>
  </si>
  <si>
    <t>Czyszczenie podłogi z granitu</t>
  </si>
  <si>
    <t>Całkowita ilość mebli tapicerowanych</t>
  </si>
  <si>
    <t>[szt.]</t>
  </si>
  <si>
    <t>Całkowita powierzchnia wewnętrzna</t>
  </si>
  <si>
    <t>b) Rodzaj wyposażenia</t>
  </si>
  <si>
    <t>ilość umywalek</t>
  </si>
  <si>
    <t>ilość zlewozmywaków 1-komorowych</t>
  </si>
  <si>
    <t>ilość zlewozmywaków 2-komorowych</t>
  </si>
  <si>
    <t>ilość muszli klozetowych</t>
  </si>
  <si>
    <t>ilość pisuarów</t>
  </si>
  <si>
    <t>ilość bidetów</t>
  </si>
  <si>
    <t xml:space="preserve">ilość kabin prysznicowych </t>
  </si>
  <si>
    <t>powierzchnia okien</t>
  </si>
  <si>
    <t>ilość firanek</t>
  </si>
  <si>
    <t>ilość zasłon</t>
  </si>
  <si>
    <t>powierzchnia dywanów, wykładzin podłogowych -pranie/czyszczenie</t>
  </si>
  <si>
    <t xml:space="preserve">powierzchnia podłóg - posadzki, płytki </t>
  </si>
  <si>
    <t>ilość verticali</t>
  </si>
  <si>
    <t>ilość dozowników na mydło</t>
  </si>
  <si>
    <t>ilość pojemników na ręczniki papierowe</t>
  </si>
  <si>
    <t>ilość uchwytów na papier toaletowy</t>
  </si>
  <si>
    <t>powierzchnia drzwi oszklonych</t>
  </si>
  <si>
    <t xml:space="preserve"> </t>
  </si>
  <si>
    <t>pomieszczenia wewnętrzne   - POD SZCZEGÓLNYM NADZOREM</t>
  </si>
  <si>
    <t>a) Typ pomieszczeń</t>
  </si>
  <si>
    <t>Węzeł Teleinformatyczny al. Niepodległości 34</t>
  </si>
  <si>
    <t>Budynek nr 1 biurowo-sztabowy</t>
  </si>
  <si>
    <t>Budynek nr 1 biurowo -sztabowy</t>
  </si>
  <si>
    <t>pomieszczenie ogólnego przeznaczenia</t>
  </si>
  <si>
    <t>powierzchnia dywanów, wykładzin podłogowych</t>
  </si>
  <si>
    <t>l.p.</t>
  </si>
  <si>
    <t>TYP POWIERZCHNI</t>
  </si>
  <si>
    <t>Powierzchnia / ilość ogółem</t>
  </si>
  <si>
    <t>Jedn.</t>
  </si>
  <si>
    <t xml:space="preserve"> Rejonowy Zarząd Infrastruktury  ul. Chrobrego 7</t>
  </si>
  <si>
    <t>Rejonowy Zarzad Infrastruktury,Węzeł Teleinformatyczny, Deleg.Ppoż., Rej.Przedst.Wojsk.
ul. Niepodległości 34</t>
  </si>
  <si>
    <t>Wojskowe Biuro Emerytalne ul.Strumykowa13</t>
  </si>
  <si>
    <t>Rejonowy Zarząd Infrastruktury 
ul. Zdrojowa 17</t>
  </si>
  <si>
    <t>1.</t>
  </si>
  <si>
    <t>TERENY ZIELENI</t>
  </si>
  <si>
    <t xml:space="preserve">do bieżącego utrzymania                                 </t>
  </si>
  <si>
    <t>2.</t>
  </si>
  <si>
    <t>ŻYWOPŁOTY</t>
  </si>
  <si>
    <t>[mb]</t>
  </si>
  <si>
    <t xml:space="preserve">3. </t>
  </si>
  <si>
    <t>KLOMBY - pielęgnacja krzewów, roślin ozdobnych</t>
  </si>
  <si>
    <t>TERENY UTWARDZONE</t>
  </si>
  <si>
    <t>chodniki</t>
  </si>
  <si>
    <t>drogi</t>
  </si>
  <si>
    <t xml:space="preserve">do bieżącego utrzymania </t>
  </si>
  <si>
    <t xml:space="preserve">place </t>
  </si>
  <si>
    <t>do bieżącego utrzymania (łącznie z terenem zewnętrznym za ogrodzeniem - w granicach kompleksu wojskowego)</t>
  </si>
  <si>
    <t>place</t>
  </si>
  <si>
    <t>schody granitowe przed budynkiem</t>
  </si>
  <si>
    <t>czyszczenie mechaniczne 2x w roku na polecenie kierownika SOI</t>
  </si>
  <si>
    <t>Razem</t>
  </si>
  <si>
    <r>
      <t>[m</t>
    </r>
    <r>
      <rPr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 xml:space="preserve">]
</t>
    </r>
  </si>
  <si>
    <t xml:space="preserve">do bieżącego utrzymania (przyległe do granic kompleksu) </t>
  </si>
  <si>
    <r>
      <t>[m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]</t>
    </r>
  </si>
  <si>
    <r>
      <t>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</si>
  <si>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r>
      <t xml:space="preserve">SZCZEGÓŁOWY WYKAZ POWIERZCHNI </t>
    </r>
    <r>
      <rPr>
        <b/>
        <u/>
        <sz val="14"/>
        <color indexed="8"/>
        <rFont val="Arial"/>
        <family val="2"/>
        <charset val="238"/>
      </rPr>
      <t>ZEWNĘTRZNYCH</t>
    </r>
    <r>
      <rPr>
        <b/>
        <sz val="14"/>
        <color indexed="8"/>
        <rFont val="Arial"/>
        <family val="2"/>
        <charset val="238"/>
      </rPr>
      <t xml:space="preserve"> DO SPRZĄTANIA -  ZIELONA GÓRA INSTYTUCJE NA</t>
    </r>
    <r>
      <rPr>
        <b/>
        <sz val="14"/>
        <rFont val="Arial"/>
        <family val="2"/>
        <charset val="238"/>
      </rPr>
      <t xml:space="preserve"> 2025</t>
    </r>
    <r>
      <rPr>
        <b/>
        <sz val="14"/>
        <color indexed="8"/>
        <rFont val="Arial"/>
        <family val="2"/>
        <charset val="238"/>
      </rPr>
      <t xml:space="preserve"> ROK</t>
    </r>
  </si>
  <si>
    <r>
      <t xml:space="preserve">SZCZEGÓŁOWY WYKAZ POWIERZCHNI </t>
    </r>
    <r>
      <rPr>
        <b/>
        <u/>
        <sz val="14"/>
        <color indexed="8"/>
        <rFont val="Arial"/>
        <family val="2"/>
        <charset val="238"/>
      </rPr>
      <t>WEWNĘTRZNYCH</t>
    </r>
    <r>
      <rPr>
        <b/>
        <sz val="14"/>
        <color indexed="8"/>
        <rFont val="Arial"/>
        <family val="2"/>
        <charset val="238"/>
      </rPr>
      <t xml:space="preserve"> DO SPRZĄTANIA -  ZIELONA GÓRA INSTYTUCJE    NA 2025 ROK</t>
    </r>
  </si>
  <si>
    <r>
      <t>[m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]</t>
    </r>
  </si>
  <si>
    <t xml:space="preserve">Załącznik nr  </t>
  </si>
  <si>
    <t>Wojskowe Centrum Rekrutacji
ul. Urszuli 8</t>
  </si>
  <si>
    <t>Centralne Wojskowe Centrum Rekrutacji Oddzial Zamiejscowy w Zielonej Górze, ul. St. Batorego 56</t>
  </si>
  <si>
    <t xml:space="preserve">Czyszczenie urzadzeniem mechanicznym wykładzin obiektowych </t>
  </si>
  <si>
    <r>
      <t xml:space="preserve">SZCZEGÓŁOWY WYKAZ POWIERZCHNI </t>
    </r>
    <r>
      <rPr>
        <b/>
        <u/>
        <sz val="12"/>
        <color indexed="8"/>
        <rFont val="Arial"/>
        <family val="2"/>
        <charset val="238"/>
      </rPr>
      <t>WEWNĘTRZNYCH</t>
    </r>
    <r>
      <rPr>
        <b/>
        <sz val="12"/>
        <color indexed="8"/>
        <rFont val="Arial"/>
        <family val="2"/>
        <charset val="238"/>
      </rPr>
      <t xml:space="preserve"> DO SPRZĄTANIA -  ZIELONA GÓRA INSTYTUCJE NA 2025/2026 ROK</t>
    </r>
  </si>
  <si>
    <t>CZYSZCZENIE DASZKÓW NAD WEJŚCIAMI</t>
  </si>
  <si>
    <t>NR BUDYNKU</t>
  </si>
  <si>
    <t>ILOŚĆ METRÓW KWADRATOWYCH</t>
  </si>
  <si>
    <t>ILOŚĆ USŁUG</t>
  </si>
  <si>
    <t>3, 4, 5, 6, 9, 22, 40, 47, 49, 54</t>
  </si>
  <si>
    <t>RAZ W ROKU</t>
  </si>
  <si>
    <t>ZIELONA GÓRA</t>
  </si>
  <si>
    <t>WBE 
UL. STRUMYKOWA BUD. NR 1</t>
  </si>
  <si>
    <t>RZI 
UL. CHROBREGO BUD. NR 1, 5, 9</t>
  </si>
  <si>
    <t>CWCR 
UL. BATOREGO
 BUD.NR 1</t>
  </si>
  <si>
    <t>RZI 
UL. NIEPODLEGŁOŚCI BUD. NR 1</t>
  </si>
  <si>
    <t>CZYSZCZENIE RYNIEN</t>
  </si>
  <si>
    <t>ILOŚĆ METRÓW BIEŻĄCYCH</t>
  </si>
  <si>
    <t>BAZA RZI 
UL. ZDROJOWA 
BUD. NR 9, 10, 15</t>
  </si>
  <si>
    <t>2 X W ROKU</t>
  </si>
  <si>
    <t>RZI 
UL. CHROBREGO BUD. NR 1, 2, 5, 9</t>
  </si>
  <si>
    <t>WCR 
UL. URSZULI 
BUD. NR 1</t>
  </si>
  <si>
    <t>utrzymanie 2 razy w ciagu trwania umowy</t>
  </si>
  <si>
    <t>utrzymanie  1 raz w miesiącu</t>
  </si>
  <si>
    <t xml:space="preserve">do bieżącego utrzymania w okresie zimy (przyległe do granic kompleksu) </t>
  </si>
  <si>
    <t xml:space="preserve">do bieżącego utrzymania w okresie zimy </t>
  </si>
  <si>
    <t xml:space="preserve">do bieżącego utrzymania w okresie zimy (łącznie z terenem zewn.za ogrodzeniem - w granicach kompleksu wojskowego) </t>
  </si>
  <si>
    <t>1 raz na pisemne polecenie kierownika SOI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</si>
</sst>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</font>
    <font>
      <b/>
      <sz val="14"/>
      <color theme="1"/>
      <name val="Arial"/>
      <family val="2"/>
      <charset val="238"/>
    </font>
    <font>
      <b/>
      <u/>
      <sz val="14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3"/>
      <color theme="1"/>
      <name val="Arial"/>
      <family val="2"/>
      <charset val="238"/>
    </font>
    <font>
      <sz val="9.5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name val="Arial"/>
      <family val="2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0"/>
      <color theme="4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u/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2" fontId="11" fillId="0" borderId="4" xfId="0" applyNumberFormat="1" applyFont="1" applyFill="1" applyBorder="1" applyAlignment="1">
      <alignment horizontal="right" vertical="center"/>
    </xf>
    <xf numFmtId="0" fontId="2" fillId="0" borderId="0" xfId="0" applyFont="1" applyBorder="1" applyAlignment="1"/>
    <xf numFmtId="0" fontId="15" fillId="0" borderId="0" xfId="0" applyFont="1" applyAlignment="1">
      <alignment horizontal="center"/>
    </xf>
    <xf numFmtId="0" fontId="2" fillId="0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2" fontId="11" fillId="0" borderId="4" xfId="0" applyNumberFormat="1" applyFont="1" applyFill="1" applyBorder="1" applyAlignment="1">
      <alignment vertical="center" wrapText="1"/>
    </xf>
    <xf numFmtId="2" fontId="0" fillId="0" borderId="0" xfId="0" applyNumberFormat="1" applyBorder="1"/>
    <xf numFmtId="0" fontId="11" fillId="0" borderId="4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right"/>
    </xf>
    <xf numFmtId="0" fontId="10" fillId="0" borderId="4" xfId="0" applyFont="1" applyFill="1" applyBorder="1" applyAlignment="1">
      <alignment horizontal="right"/>
    </xf>
    <xf numFmtId="0" fontId="11" fillId="0" borderId="4" xfId="0" applyFont="1" applyFill="1" applyBorder="1" applyAlignment="1">
      <alignment horizontal="center" wrapText="1"/>
    </xf>
    <xf numFmtId="2" fontId="1" fillId="0" borderId="0" xfId="0" applyNumberFormat="1" applyFont="1" applyFill="1" applyBorder="1"/>
    <xf numFmtId="0" fontId="2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right"/>
    </xf>
    <xf numFmtId="0" fontId="17" fillId="0" borderId="0" xfId="0" applyFont="1" applyFill="1" applyAlignment="1">
      <alignment wrapText="1"/>
    </xf>
    <xf numFmtId="0" fontId="18" fillId="0" borderId="0" xfId="0" applyFont="1" applyFill="1" applyBorder="1"/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 vertical="center"/>
    </xf>
    <xf numFmtId="0" fontId="21" fillId="0" borderId="4" xfId="0" applyFont="1" applyFill="1" applyBorder="1" applyAlignment="1">
      <alignment wrapText="1"/>
    </xf>
    <xf numFmtId="0" fontId="21" fillId="0" borderId="4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vertical="center" wrapText="1"/>
    </xf>
    <xf numFmtId="4" fontId="20" fillId="0" borderId="3" xfId="0" applyNumberFormat="1" applyFont="1" applyFill="1" applyBorder="1" applyAlignment="1">
      <alignment horizontal="right" vertical="center" wrapText="1"/>
    </xf>
    <xf numFmtId="4" fontId="20" fillId="0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18" fillId="0" borderId="4" xfId="0" applyFont="1" applyBorder="1"/>
    <xf numFmtId="0" fontId="18" fillId="0" borderId="4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1" xfId="0" applyFont="1" applyBorder="1" applyAlignment="1">
      <alignment wrapText="1"/>
    </xf>
    <xf numFmtId="0" fontId="2" fillId="0" borderId="12" xfId="0" applyFont="1" applyBorder="1" applyAlignment="1">
      <alignment horizontal="left" vertical="center" wrapText="1"/>
    </xf>
    <xf numFmtId="4" fontId="1" fillId="0" borderId="10" xfId="0" applyNumberFormat="1" applyFont="1" applyBorder="1" applyAlignment="1">
      <alignment horizontal="center" vertical="center"/>
    </xf>
    <xf numFmtId="4" fontId="11" fillId="0" borderId="11" xfId="0" applyNumberFormat="1" applyFont="1" applyFill="1" applyBorder="1" applyAlignment="1">
      <alignment horizontal="center" vertical="top" wrapText="1"/>
    </xf>
    <xf numFmtId="4" fontId="1" fillId="0" borderId="13" xfId="0" applyNumberFormat="1" applyFont="1" applyBorder="1" applyAlignment="1">
      <alignment horizontal="center" vertical="center"/>
    </xf>
    <xf numFmtId="4" fontId="11" fillId="0" borderId="1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0" xfId="0" applyFont="1"/>
    <xf numFmtId="0" fontId="25" fillId="0" borderId="0" xfId="0" applyFont="1"/>
    <xf numFmtId="0" fontId="25" fillId="3" borderId="0" xfId="0" applyFont="1" applyFill="1" applyBorder="1"/>
    <xf numFmtId="4" fontId="21" fillId="0" borderId="4" xfId="0" applyNumberFormat="1" applyFont="1" applyFill="1" applyBorder="1" applyAlignment="1">
      <alignment horizontal="right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8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/>
    </xf>
    <xf numFmtId="4" fontId="18" fillId="0" borderId="4" xfId="0" applyNumberFormat="1" applyFont="1" applyFill="1" applyBorder="1" applyAlignment="1">
      <alignment horizontal="right" vertical="center"/>
    </xf>
    <xf numFmtId="4" fontId="21" fillId="0" borderId="4" xfId="0" applyNumberFormat="1" applyFont="1" applyFill="1" applyBorder="1" applyAlignment="1">
      <alignment horizontal="right" vertical="center"/>
    </xf>
    <xf numFmtId="4" fontId="1" fillId="0" borderId="4" xfId="0" applyNumberFormat="1" applyFont="1" applyBorder="1" applyAlignment="1">
      <alignment vertical="center"/>
    </xf>
    <xf numFmtId="4" fontId="18" fillId="0" borderId="4" xfId="0" applyNumberFormat="1" applyFont="1" applyBorder="1" applyAlignment="1">
      <alignment vertical="center"/>
    </xf>
    <xf numFmtId="4" fontId="2" fillId="0" borderId="4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left" vertical="center"/>
    </xf>
    <xf numFmtId="2" fontId="30" fillId="0" borderId="4" xfId="0" applyNumberFormat="1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 wrapText="1"/>
    </xf>
    <xf numFmtId="2" fontId="29" fillId="0" borderId="4" xfId="0" applyNumberFormat="1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left" wrapText="1"/>
    </xf>
    <xf numFmtId="0" fontId="29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33" fillId="0" borderId="0" xfId="0" applyFont="1" applyBorder="1"/>
    <xf numFmtId="0" fontId="33" fillId="0" borderId="0" xfId="0" applyFont="1"/>
    <xf numFmtId="0" fontId="33" fillId="0" borderId="0" xfId="0" applyFont="1" applyAlignment="1">
      <alignment horizontal="center"/>
    </xf>
    <xf numFmtId="0" fontId="29" fillId="0" borderId="8" xfId="0" applyFont="1" applyFill="1" applyBorder="1" applyAlignment="1">
      <alignment horizontal="left" vertical="center"/>
    </xf>
    <xf numFmtId="0" fontId="30" fillId="0" borderId="8" xfId="0" applyFont="1" applyFill="1" applyBorder="1" applyAlignment="1">
      <alignment horizontal="left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right" vertical="center"/>
    </xf>
    <xf numFmtId="0" fontId="33" fillId="0" borderId="0" xfId="0" applyFont="1" applyBorder="1" applyAlignment="1">
      <alignment horizontal="right"/>
    </xf>
    <xf numFmtId="0" fontId="33" fillId="0" borderId="4" xfId="0" applyFont="1" applyFill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2" fontId="29" fillId="0" borderId="4" xfId="0" applyNumberFormat="1" applyFont="1" applyFill="1" applyBorder="1" applyAlignment="1">
      <alignment horizontal="right" vertical="center" wrapText="1"/>
    </xf>
    <xf numFmtId="2" fontId="30" fillId="0" borderId="4" xfId="0" applyNumberFormat="1" applyFont="1" applyFill="1" applyBorder="1" applyAlignment="1">
      <alignment horizontal="right" vertical="center" wrapText="1"/>
    </xf>
    <xf numFmtId="2" fontId="30" fillId="0" borderId="4" xfId="0" applyNumberFormat="1" applyFont="1" applyFill="1" applyBorder="1" applyAlignment="1">
      <alignment horizontal="right"/>
    </xf>
    <xf numFmtId="1" fontId="29" fillId="0" borderId="4" xfId="0" applyNumberFormat="1" applyFont="1" applyFill="1" applyBorder="1" applyAlignment="1">
      <alignment horizontal="center" vertical="center" wrapText="1"/>
    </xf>
    <xf numFmtId="1" fontId="30" fillId="0" borderId="4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/>
    </xf>
    <xf numFmtId="2" fontId="29" fillId="0" borderId="0" xfId="0" applyNumberFormat="1" applyFont="1" applyFill="1" applyBorder="1" applyAlignment="1">
      <alignment horizontal="right" vertical="center" wrapText="1"/>
    </xf>
    <xf numFmtId="2" fontId="30" fillId="0" borderId="0" xfId="0" applyNumberFormat="1" applyFont="1" applyFill="1" applyBorder="1" applyAlignment="1">
      <alignment horizontal="right" vertical="center" wrapText="1"/>
    </xf>
    <xf numFmtId="2" fontId="29" fillId="0" borderId="4" xfId="0" applyNumberFormat="1" applyFont="1" applyFill="1" applyBorder="1"/>
    <xf numFmtId="2" fontId="30" fillId="0" borderId="4" xfId="0" applyNumberFormat="1" applyFont="1" applyFill="1" applyBorder="1"/>
    <xf numFmtId="0" fontId="29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right"/>
    </xf>
    <xf numFmtId="0" fontId="30" fillId="0" borderId="0" xfId="0" applyFont="1" applyFill="1" applyBorder="1"/>
    <xf numFmtId="2" fontId="29" fillId="2" borderId="4" xfId="0" applyNumberFormat="1" applyFont="1" applyFill="1" applyBorder="1" applyAlignment="1"/>
    <xf numFmtId="2" fontId="30" fillId="0" borderId="4" xfId="0" applyNumberFormat="1" applyFont="1" applyFill="1" applyBorder="1" applyAlignment="1">
      <alignment horizontal="right" vertical="center"/>
    </xf>
    <xf numFmtId="2" fontId="30" fillId="3" borderId="4" xfId="0" applyNumberFormat="1" applyFont="1" applyFill="1" applyBorder="1" applyAlignment="1">
      <alignment horizontal="right" vertical="center" wrapText="1"/>
    </xf>
    <xf numFmtId="2" fontId="30" fillId="3" borderId="4" xfId="0" applyNumberFormat="1" applyFont="1" applyFill="1" applyBorder="1" applyAlignment="1">
      <alignment horizontal="right" vertical="center"/>
    </xf>
    <xf numFmtId="0" fontId="29" fillId="0" borderId="0" xfId="0" applyFont="1" applyAlignment="1">
      <alignment horizontal="center"/>
    </xf>
    <xf numFmtId="0" fontId="30" fillId="0" borderId="4" xfId="0" applyFont="1" applyBorder="1"/>
    <xf numFmtId="0" fontId="33" fillId="0" borderId="4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/>
    </xf>
    <xf numFmtId="0" fontId="33" fillId="0" borderId="4" xfId="0" applyFont="1" applyBorder="1"/>
    <xf numFmtId="0" fontId="30" fillId="0" borderId="4" xfId="0" applyFont="1" applyBorder="1" applyAlignment="1">
      <alignment vertical="center" wrapText="1"/>
    </xf>
    <xf numFmtId="0" fontId="33" fillId="0" borderId="4" xfId="0" applyFont="1" applyBorder="1" applyAlignment="1">
      <alignment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1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/>
    </xf>
    <xf numFmtId="0" fontId="7" fillId="0" borderId="8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wrapText="1"/>
    </xf>
    <xf numFmtId="4" fontId="20" fillId="0" borderId="3" xfId="0" applyNumberFormat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right" vertical="center" wrapText="1"/>
    </xf>
    <xf numFmtId="0" fontId="30" fillId="0" borderId="4" xfId="0" applyFont="1" applyFill="1" applyBorder="1" applyAlignment="1">
      <alignment horizontal="left"/>
    </xf>
    <xf numFmtId="0" fontId="30" fillId="0" borderId="4" xfId="0" applyFont="1" applyFill="1" applyBorder="1" applyAlignment="1">
      <alignment horizontal="left" wrapText="1"/>
    </xf>
    <xf numFmtId="0" fontId="29" fillId="0" borderId="4" xfId="0" applyFont="1" applyFill="1" applyBorder="1" applyAlignment="1">
      <alignment horizontal="left" vertical="center" wrapText="1"/>
    </xf>
    <xf numFmtId="0" fontId="29" fillId="0" borderId="4" xfId="0" applyFont="1" applyFill="1" applyBorder="1" applyAlignment="1">
      <alignment horizontal="right" vertical="center" wrapText="1"/>
    </xf>
    <xf numFmtId="0" fontId="29" fillId="0" borderId="0" xfId="0" applyFont="1" applyFill="1" applyAlignment="1">
      <alignment horizontal="center" wrapText="1"/>
    </xf>
    <xf numFmtId="0" fontId="32" fillId="0" borderId="0" xfId="0" applyFont="1" applyFill="1" applyAlignment="1">
      <alignment horizontal="center" wrapText="1"/>
    </xf>
    <xf numFmtId="0" fontId="32" fillId="0" borderId="0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</cellXfs>
  <cellStyles count="3">
    <cellStyle name="Normalny" xfId="0" builtinId="0"/>
    <cellStyle name="Normalny 15" xfId="2"/>
    <cellStyle name="Normalny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6" zoomScaleNormal="100" workbookViewId="0">
      <selection activeCell="K22" sqref="K22"/>
    </sheetView>
  </sheetViews>
  <sheetFormatPr defaultRowHeight="15" x14ac:dyDescent="0.25"/>
  <cols>
    <col min="1" max="1" width="21.7109375" customWidth="1"/>
    <col min="2" max="2" width="32.7109375" customWidth="1"/>
    <col min="3" max="3" width="22" customWidth="1"/>
    <col min="4" max="4" width="13.140625" customWidth="1"/>
    <col min="6" max="6" width="8.7109375" customWidth="1"/>
    <col min="7" max="7" width="15.140625" customWidth="1"/>
    <col min="8" max="8" width="10" customWidth="1"/>
    <col min="9" max="9" width="9.140625" customWidth="1"/>
  </cols>
  <sheetData>
    <row r="1" spans="1:5" ht="15.75" x14ac:dyDescent="0.25">
      <c r="A1" s="99"/>
      <c r="B1" s="99"/>
      <c r="C1" s="99"/>
      <c r="D1" s="99"/>
      <c r="E1" s="99"/>
    </row>
    <row r="2" spans="1:5" ht="15.75" x14ac:dyDescent="0.25">
      <c r="A2" s="136" t="s">
        <v>104</v>
      </c>
      <c r="B2" s="136"/>
      <c r="C2" s="136"/>
      <c r="D2" s="99"/>
      <c r="E2" s="99"/>
    </row>
    <row r="3" spans="1:5" ht="15.75" x14ac:dyDescent="0.25">
      <c r="A3" s="136" t="s">
        <v>0</v>
      </c>
      <c r="B3" s="136"/>
      <c r="C3" s="136"/>
      <c r="D3" s="99"/>
      <c r="E3" s="99"/>
    </row>
    <row r="4" spans="1:5" ht="15.75" x14ac:dyDescent="0.25">
      <c r="A4" s="127"/>
      <c r="B4" s="127"/>
      <c r="C4" s="99"/>
      <c r="D4" s="99"/>
      <c r="E4" s="99"/>
    </row>
    <row r="5" spans="1:5" ht="15.75" x14ac:dyDescent="0.25">
      <c r="A5" s="99"/>
      <c r="B5" s="99"/>
      <c r="C5" s="99"/>
      <c r="D5" s="99"/>
      <c r="E5" s="99"/>
    </row>
    <row r="6" spans="1:5" ht="15.75" x14ac:dyDescent="0.25">
      <c r="A6" s="90" t="s">
        <v>105</v>
      </c>
      <c r="B6" s="90" t="s">
        <v>106</v>
      </c>
      <c r="C6" s="128" t="s">
        <v>107</v>
      </c>
      <c r="D6" s="99"/>
      <c r="E6" s="99"/>
    </row>
    <row r="7" spans="1:5" ht="30" x14ac:dyDescent="0.25">
      <c r="A7" s="107" t="s">
        <v>108</v>
      </c>
      <c r="B7" s="129">
        <v>166</v>
      </c>
      <c r="C7" s="129" t="s">
        <v>109</v>
      </c>
      <c r="D7" s="99"/>
      <c r="E7" s="99"/>
    </row>
    <row r="8" spans="1:5" ht="15.75" x14ac:dyDescent="0.25">
      <c r="A8" s="130" t="s">
        <v>1</v>
      </c>
      <c r="B8" s="130">
        <v>166</v>
      </c>
      <c r="C8" s="131"/>
      <c r="D8" s="99"/>
      <c r="E8" s="99"/>
    </row>
    <row r="9" spans="1:5" ht="15.75" x14ac:dyDescent="0.25">
      <c r="A9" s="99"/>
      <c r="B9" s="99"/>
      <c r="C9" s="99"/>
      <c r="D9" s="99"/>
      <c r="E9" s="99"/>
    </row>
    <row r="10" spans="1:5" ht="15.75" x14ac:dyDescent="0.25">
      <c r="A10" s="99"/>
      <c r="B10" s="99"/>
      <c r="C10" s="99"/>
      <c r="D10" s="99"/>
      <c r="E10" s="99"/>
    </row>
    <row r="11" spans="1:5" ht="15.75" x14ac:dyDescent="0.25">
      <c r="A11" s="99"/>
      <c r="B11" s="99"/>
      <c r="C11" s="99"/>
      <c r="D11" s="99"/>
      <c r="E11" s="99"/>
    </row>
    <row r="12" spans="1:5" ht="15.75" x14ac:dyDescent="0.25">
      <c r="A12" s="99"/>
      <c r="B12" s="99"/>
      <c r="C12" s="99"/>
      <c r="D12" s="99"/>
      <c r="E12" s="99"/>
    </row>
    <row r="13" spans="1:5" ht="15.75" x14ac:dyDescent="0.25">
      <c r="A13" s="99"/>
      <c r="B13" s="99"/>
      <c r="C13" s="99"/>
      <c r="D13" s="99"/>
      <c r="E13" s="99"/>
    </row>
    <row r="14" spans="1:5" ht="15.75" x14ac:dyDescent="0.25">
      <c r="A14" s="136" t="s">
        <v>104</v>
      </c>
      <c r="B14" s="136"/>
      <c r="C14" s="136"/>
      <c r="D14" s="99"/>
      <c r="E14" s="99"/>
    </row>
    <row r="15" spans="1:5" ht="15.75" x14ac:dyDescent="0.25">
      <c r="A15" s="136" t="s">
        <v>110</v>
      </c>
      <c r="B15" s="136"/>
      <c r="C15" s="136"/>
      <c r="D15" s="99"/>
      <c r="E15" s="99"/>
    </row>
    <row r="16" spans="1:5" ht="15.75" x14ac:dyDescent="0.25">
      <c r="A16" s="127"/>
      <c r="B16" s="127"/>
      <c r="C16" s="99"/>
      <c r="D16" s="99"/>
      <c r="E16" s="99"/>
    </row>
    <row r="17" spans="1:5" ht="15.75" x14ac:dyDescent="0.25">
      <c r="A17" s="99"/>
      <c r="B17" s="99"/>
      <c r="C17" s="99"/>
      <c r="D17" s="99"/>
      <c r="E17" s="99"/>
    </row>
    <row r="18" spans="1:5" ht="15.75" x14ac:dyDescent="0.25">
      <c r="A18" s="90" t="s">
        <v>105</v>
      </c>
      <c r="B18" s="90" t="s">
        <v>106</v>
      </c>
      <c r="C18" s="128" t="s">
        <v>107</v>
      </c>
      <c r="D18" s="99"/>
      <c r="E18" s="99"/>
    </row>
    <row r="19" spans="1:5" ht="60" x14ac:dyDescent="0.25">
      <c r="A19" s="132" t="s">
        <v>111</v>
      </c>
      <c r="B19" s="129">
        <v>11</v>
      </c>
      <c r="C19" s="129" t="s">
        <v>109</v>
      </c>
      <c r="D19" s="99"/>
      <c r="E19" s="99"/>
    </row>
    <row r="20" spans="1:5" ht="45" x14ac:dyDescent="0.25">
      <c r="A20" s="133" t="s">
        <v>112</v>
      </c>
      <c r="B20" s="129">
        <v>30</v>
      </c>
      <c r="C20" s="129" t="s">
        <v>109</v>
      </c>
      <c r="D20" s="99"/>
      <c r="E20" s="99"/>
    </row>
    <row r="21" spans="1:5" ht="45" x14ac:dyDescent="0.25">
      <c r="A21" s="133" t="s">
        <v>113</v>
      </c>
      <c r="B21" s="129">
        <v>17</v>
      </c>
      <c r="C21" s="129" t="s">
        <v>109</v>
      </c>
      <c r="D21" s="99"/>
      <c r="E21" s="99"/>
    </row>
    <row r="22" spans="1:5" ht="60" x14ac:dyDescent="0.25">
      <c r="A22" s="133" t="s">
        <v>114</v>
      </c>
      <c r="B22" s="129">
        <v>19</v>
      </c>
      <c r="C22" s="129" t="s">
        <v>109</v>
      </c>
      <c r="D22" s="99"/>
      <c r="E22" s="99"/>
    </row>
    <row r="23" spans="1:5" ht="15.75" x14ac:dyDescent="0.25">
      <c r="A23" s="134" t="s">
        <v>1</v>
      </c>
      <c r="B23" s="135">
        <f>SUM(B19:B22)</f>
        <v>77</v>
      </c>
      <c r="C23" s="131"/>
      <c r="D23" s="99"/>
      <c r="E23" s="99"/>
    </row>
    <row r="24" spans="1:5" ht="15.75" x14ac:dyDescent="0.25">
      <c r="A24" s="99"/>
      <c r="B24" s="99"/>
      <c r="C24" s="99"/>
      <c r="D24" s="99"/>
      <c r="E24" s="99"/>
    </row>
    <row r="25" spans="1:5" ht="15.75" x14ac:dyDescent="0.25">
      <c r="A25" s="99"/>
      <c r="B25" s="99"/>
      <c r="C25" s="99"/>
      <c r="D25" s="99"/>
      <c r="E25" s="99"/>
    </row>
    <row r="26" spans="1:5" ht="15.75" x14ac:dyDescent="0.25">
      <c r="A26" s="99"/>
      <c r="B26" s="99"/>
      <c r="C26" s="99"/>
      <c r="D26" s="99"/>
      <c r="E26" s="99"/>
    </row>
    <row r="27" spans="1:5" ht="15.75" x14ac:dyDescent="0.25">
      <c r="A27" s="136" t="s">
        <v>115</v>
      </c>
      <c r="B27" s="136"/>
      <c r="C27" s="136"/>
      <c r="D27" s="99"/>
      <c r="E27" s="99"/>
    </row>
    <row r="28" spans="1:5" ht="15.75" x14ac:dyDescent="0.25">
      <c r="A28" s="136" t="s">
        <v>110</v>
      </c>
      <c r="B28" s="136"/>
      <c r="C28" s="136"/>
      <c r="D28" s="99"/>
      <c r="E28" s="99"/>
    </row>
    <row r="29" spans="1:5" ht="15.75" x14ac:dyDescent="0.25">
      <c r="A29" s="127"/>
      <c r="B29" s="127"/>
      <c r="C29" s="99"/>
      <c r="D29" s="99"/>
      <c r="E29" s="99"/>
    </row>
    <row r="30" spans="1:5" ht="15.75" x14ac:dyDescent="0.25">
      <c r="A30" s="99"/>
      <c r="B30" s="99"/>
      <c r="C30" s="99"/>
      <c r="D30" s="99"/>
      <c r="E30" s="99"/>
    </row>
    <row r="31" spans="1:5" ht="15.75" x14ac:dyDescent="0.25">
      <c r="A31" s="90" t="s">
        <v>105</v>
      </c>
      <c r="B31" s="90" t="s">
        <v>116</v>
      </c>
      <c r="C31" s="128" t="s">
        <v>107</v>
      </c>
      <c r="D31" s="99"/>
      <c r="E31" s="99"/>
    </row>
    <row r="32" spans="1:5" ht="45" x14ac:dyDescent="0.25">
      <c r="A32" s="132" t="s">
        <v>117</v>
      </c>
      <c r="B32" s="129">
        <v>185</v>
      </c>
      <c r="C32" s="129" t="s">
        <v>118</v>
      </c>
      <c r="D32" s="99"/>
      <c r="E32" s="99"/>
    </row>
    <row r="33" spans="1:5" ht="45" x14ac:dyDescent="0.25">
      <c r="A33" s="132" t="s">
        <v>119</v>
      </c>
      <c r="B33" s="129">
        <v>213</v>
      </c>
      <c r="C33" s="129" t="s">
        <v>118</v>
      </c>
      <c r="D33" s="99"/>
      <c r="E33" s="99"/>
    </row>
    <row r="34" spans="1:5" ht="45" x14ac:dyDescent="0.25">
      <c r="A34" s="133" t="s">
        <v>113</v>
      </c>
      <c r="B34" s="129">
        <v>98</v>
      </c>
      <c r="C34" s="129" t="s">
        <v>118</v>
      </c>
      <c r="D34" s="99"/>
      <c r="E34" s="99"/>
    </row>
    <row r="35" spans="1:5" ht="45" x14ac:dyDescent="0.25">
      <c r="A35" s="133" t="s">
        <v>120</v>
      </c>
      <c r="B35" s="129">
        <v>110</v>
      </c>
      <c r="C35" s="129" t="s">
        <v>118</v>
      </c>
      <c r="D35" s="99"/>
      <c r="E35" s="99"/>
    </row>
    <row r="36" spans="1:5" ht="60" x14ac:dyDescent="0.25">
      <c r="A36" s="133" t="s">
        <v>114</v>
      </c>
      <c r="B36" s="129">
        <v>76</v>
      </c>
      <c r="C36" s="129" t="s">
        <v>118</v>
      </c>
      <c r="D36" s="99"/>
      <c r="E36" s="99"/>
    </row>
    <row r="37" spans="1:5" ht="15.75" x14ac:dyDescent="0.25">
      <c r="A37" s="135" t="s">
        <v>1</v>
      </c>
      <c r="B37" s="135">
        <f>SUM(B32:B36)</f>
        <v>682</v>
      </c>
      <c r="C37" s="131"/>
      <c r="D37" s="99"/>
      <c r="E37" s="99"/>
    </row>
    <row r="38" spans="1:5" ht="15.75" x14ac:dyDescent="0.25">
      <c r="A38" s="99"/>
      <c r="B38" s="99"/>
      <c r="C38" s="99"/>
      <c r="D38" s="99"/>
      <c r="E38" s="99"/>
    </row>
  </sheetData>
  <mergeCells count="6">
    <mergeCell ref="A28:C28"/>
    <mergeCell ref="A2:C2"/>
    <mergeCell ref="A3:C3"/>
    <mergeCell ref="A14:C14"/>
    <mergeCell ref="A15:C15"/>
    <mergeCell ref="A27:C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opLeftCell="A13" workbookViewId="0">
      <selection activeCell="E12" sqref="E12"/>
    </sheetView>
  </sheetViews>
  <sheetFormatPr defaultRowHeight="15" x14ac:dyDescent="0.25"/>
  <cols>
    <col min="1" max="1" width="6.7109375" customWidth="1"/>
    <col min="2" max="2" width="21.85546875" customWidth="1"/>
    <col min="3" max="3" width="55.85546875" customWidth="1"/>
    <col min="4" max="4" width="12.7109375" customWidth="1"/>
    <col min="6" max="6" width="12.42578125" customWidth="1"/>
    <col min="7" max="7" width="18.85546875" customWidth="1"/>
    <col min="8" max="8" width="15.28515625" customWidth="1"/>
    <col min="9" max="9" width="14.85546875" customWidth="1"/>
    <col min="10" max="10" width="13.42578125" customWidth="1"/>
    <col min="11" max="11" width="17.28515625" customWidth="1"/>
  </cols>
  <sheetData>
    <row r="1" spans="1:11" x14ac:dyDescent="0.25">
      <c r="A1" s="11"/>
      <c r="B1" s="11"/>
      <c r="C1" s="37"/>
      <c r="D1" s="37"/>
      <c r="E1" s="37"/>
      <c r="F1" s="37"/>
      <c r="G1" s="37"/>
      <c r="H1" s="37"/>
      <c r="I1" s="137"/>
      <c r="J1" s="137"/>
      <c r="K1" s="137"/>
    </row>
    <row r="2" spans="1:11" ht="18" x14ac:dyDescent="0.25">
      <c r="A2" s="38"/>
      <c r="B2" s="38"/>
      <c r="C2" s="138" t="s">
        <v>96</v>
      </c>
      <c r="D2" s="138"/>
      <c r="E2" s="138"/>
      <c r="F2" s="138"/>
      <c r="G2" s="138"/>
      <c r="H2" s="138"/>
      <c r="I2" s="138"/>
      <c r="J2" s="138"/>
      <c r="K2" s="138"/>
    </row>
    <row r="3" spans="1:11" ht="18" x14ac:dyDescent="0.25">
      <c r="A3" s="139"/>
      <c r="B3" s="139"/>
      <c r="C3" s="139"/>
      <c r="D3" s="39"/>
      <c r="E3" s="40"/>
      <c r="F3" s="39"/>
      <c r="G3" s="39"/>
      <c r="H3" s="39"/>
      <c r="I3" s="39"/>
      <c r="J3" s="39"/>
      <c r="K3" s="41"/>
    </row>
    <row r="4" spans="1:11" ht="159.75" customHeight="1" x14ac:dyDescent="0.25">
      <c r="A4" s="42" t="s">
        <v>66</v>
      </c>
      <c r="B4" s="43" t="s">
        <v>67</v>
      </c>
      <c r="C4" s="44" t="s">
        <v>4</v>
      </c>
      <c r="D4" s="45" t="s">
        <v>68</v>
      </c>
      <c r="E4" s="45" t="s">
        <v>69</v>
      </c>
      <c r="F4" s="45" t="s">
        <v>70</v>
      </c>
      <c r="G4" s="46" t="s">
        <v>71</v>
      </c>
      <c r="H4" s="45" t="s">
        <v>72</v>
      </c>
      <c r="I4" s="45" t="s">
        <v>73</v>
      </c>
      <c r="J4" s="47" t="s">
        <v>8</v>
      </c>
      <c r="K4" s="48" t="s">
        <v>11</v>
      </c>
    </row>
    <row r="5" spans="1:11" ht="23.25" customHeight="1" x14ac:dyDescent="0.25">
      <c r="A5" s="49" t="s">
        <v>74</v>
      </c>
      <c r="B5" s="49" t="s">
        <v>75</v>
      </c>
      <c r="C5" s="50" t="s">
        <v>76</v>
      </c>
      <c r="D5" s="74">
        <f>SUM(F5:K5)</f>
        <v>22944.66</v>
      </c>
      <c r="E5" s="75" t="s">
        <v>94</v>
      </c>
      <c r="F5" s="76">
        <v>420</v>
      </c>
      <c r="G5" s="77">
        <v>20</v>
      </c>
      <c r="H5" s="77">
        <v>2735.4</v>
      </c>
      <c r="I5" s="77">
        <v>16705</v>
      </c>
      <c r="J5" s="77">
        <v>1657.26</v>
      </c>
      <c r="K5" s="77">
        <v>1407</v>
      </c>
    </row>
    <row r="6" spans="1:11" ht="23.25" customHeight="1" x14ac:dyDescent="0.25">
      <c r="A6" s="49" t="s">
        <v>77</v>
      </c>
      <c r="B6" s="49" t="s">
        <v>78</v>
      </c>
      <c r="C6" s="50" t="s">
        <v>121</v>
      </c>
      <c r="D6" s="74">
        <f>SUM(F6:K6)</f>
        <v>12</v>
      </c>
      <c r="E6" s="75" t="s">
        <v>79</v>
      </c>
      <c r="F6" s="78">
        <v>0</v>
      </c>
      <c r="G6" s="79">
        <v>0</v>
      </c>
      <c r="H6" s="79">
        <v>0</v>
      </c>
      <c r="I6" s="79">
        <v>0</v>
      </c>
      <c r="J6" s="79">
        <v>0</v>
      </c>
      <c r="K6" s="79">
        <v>12</v>
      </c>
    </row>
    <row r="7" spans="1:11" ht="38.25" customHeight="1" x14ac:dyDescent="0.25">
      <c r="A7" s="49" t="s">
        <v>80</v>
      </c>
      <c r="B7" s="49" t="s">
        <v>81</v>
      </c>
      <c r="C7" s="51" t="s">
        <v>122</v>
      </c>
      <c r="D7" s="74">
        <f>SUM(F7:K7)</f>
        <v>315</v>
      </c>
      <c r="E7" s="75" t="s">
        <v>94</v>
      </c>
      <c r="F7" s="78">
        <v>315</v>
      </c>
      <c r="G7" s="79">
        <v>0</v>
      </c>
      <c r="H7" s="79">
        <v>0</v>
      </c>
      <c r="I7" s="79">
        <v>0</v>
      </c>
      <c r="J7" s="79">
        <v>0</v>
      </c>
      <c r="K7" s="79">
        <v>0</v>
      </c>
    </row>
    <row r="8" spans="1:11" x14ac:dyDescent="0.25">
      <c r="A8" s="140" t="s">
        <v>82</v>
      </c>
      <c r="B8" s="140"/>
      <c r="C8" s="140"/>
      <c r="D8" s="52"/>
      <c r="E8" s="53"/>
      <c r="F8" s="54"/>
      <c r="G8" s="141"/>
      <c r="H8" s="141"/>
      <c r="I8" s="141"/>
      <c r="J8" s="141"/>
      <c r="K8" s="52"/>
    </row>
    <row r="9" spans="1:11" ht="31.5" customHeight="1" x14ac:dyDescent="0.25">
      <c r="A9" s="49">
        <v>1</v>
      </c>
      <c r="B9" s="55" t="s">
        <v>83</v>
      </c>
      <c r="C9" s="50" t="s">
        <v>93</v>
      </c>
      <c r="D9" s="80">
        <f t="shared" ref="D9:D15" si="0">SUM(F9:K9)</f>
        <v>255</v>
      </c>
      <c r="E9" s="75" t="s">
        <v>94</v>
      </c>
      <c r="F9" s="76">
        <v>65</v>
      </c>
      <c r="G9" s="77">
        <v>117</v>
      </c>
      <c r="H9" s="77">
        <v>0</v>
      </c>
      <c r="I9" s="77">
        <v>0</v>
      </c>
      <c r="J9" s="77">
        <v>0</v>
      </c>
      <c r="K9" s="77">
        <v>73</v>
      </c>
    </row>
    <row r="10" spans="1:11" ht="27.75" customHeight="1" x14ac:dyDescent="0.25">
      <c r="A10" s="49">
        <v>2</v>
      </c>
      <c r="B10" s="55" t="s">
        <v>83</v>
      </c>
      <c r="C10" s="50" t="s">
        <v>123</v>
      </c>
      <c r="D10" s="80">
        <f t="shared" si="0"/>
        <v>255</v>
      </c>
      <c r="E10" s="75" t="s">
        <v>94</v>
      </c>
      <c r="F10" s="76">
        <v>65</v>
      </c>
      <c r="G10" s="77">
        <v>117</v>
      </c>
      <c r="H10" s="77">
        <v>0</v>
      </c>
      <c r="I10" s="77">
        <v>0</v>
      </c>
      <c r="J10" s="77">
        <v>0</v>
      </c>
      <c r="K10" s="77">
        <v>73</v>
      </c>
    </row>
    <row r="11" spans="1:11" x14ac:dyDescent="0.25">
      <c r="A11" s="49">
        <v>3</v>
      </c>
      <c r="B11" s="56" t="s">
        <v>84</v>
      </c>
      <c r="C11" s="57" t="s">
        <v>85</v>
      </c>
      <c r="D11" s="80">
        <f t="shared" si="0"/>
        <v>3288</v>
      </c>
      <c r="E11" s="75" t="s">
        <v>94</v>
      </c>
      <c r="F11" s="81">
        <v>0</v>
      </c>
      <c r="G11" s="82">
        <v>0</v>
      </c>
      <c r="H11" s="82">
        <v>0</v>
      </c>
      <c r="I11" s="82">
        <v>2760</v>
      </c>
      <c r="J11" s="82">
        <v>0</v>
      </c>
      <c r="K11" s="82">
        <v>528</v>
      </c>
    </row>
    <row r="12" spans="1:11" ht="23.25" customHeight="1" x14ac:dyDescent="0.25">
      <c r="A12" s="49">
        <v>4</v>
      </c>
      <c r="B12" s="56" t="s">
        <v>84</v>
      </c>
      <c r="C12" s="57" t="s">
        <v>124</v>
      </c>
      <c r="D12" s="80">
        <f t="shared" si="0"/>
        <v>3288</v>
      </c>
      <c r="E12" s="75" t="s">
        <v>94</v>
      </c>
      <c r="F12" s="81">
        <v>0</v>
      </c>
      <c r="G12" s="82">
        <v>0</v>
      </c>
      <c r="H12" s="82">
        <v>0</v>
      </c>
      <c r="I12" s="82">
        <v>2760</v>
      </c>
      <c r="J12" s="82">
        <v>0</v>
      </c>
      <c r="K12" s="82">
        <v>528</v>
      </c>
    </row>
    <row r="13" spans="1:11" ht="37.5" customHeight="1" x14ac:dyDescent="0.25">
      <c r="A13" s="49">
        <v>5</v>
      </c>
      <c r="B13" s="56" t="s">
        <v>86</v>
      </c>
      <c r="C13" s="58" t="s">
        <v>87</v>
      </c>
      <c r="D13" s="83">
        <f t="shared" si="0"/>
        <v>12346</v>
      </c>
      <c r="E13" s="84" t="s">
        <v>95</v>
      </c>
      <c r="F13" s="81">
        <v>2695</v>
      </c>
      <c r="G13" s="81">
        <v>393</v>
      </c>
      <c r="H13" s="81">
        <v>840</v>
      </c>
      <c r="I13" s="81">
        <v>6785</v>
      </c>
      <c r="J13" s="81">
        <v>280</v>
      </c>
      <c r="K13" s="81">
        <v>1353</v>
      </c>
    </row>
    <row r="14" spans="1:11" ht="53.25" customHeight="1" x14ac:dyDescent="0.25">
      <c r="A14" s="49">
        <v>6</v>
      </c>
      <c r="B14" s="56" t="s">
        <v>88</v>
      </c>
      <c r="C14" s="58" t="s">
        <v>125</v>
      </c>
      <c r="D14" s="83">
        <f t="shared" si="0"/>
        <v>12346</v>
      </c>
      <c r="E14" s="84" t="s">
        <v>95</v>
      </c>
      <c r="F14" s="81">
        <v>2695</v>
      </c>
      <c r="G14" s="81">
        <v>393</v>
      </c>
      <c r="H14" s="81">
        <v>840</v>
      </c>
      <c r="I14" s="81">
        <v>6785</v>
      </c>
      <c r="J14" s="81">
        <v>280</v>
      </c>
      <c r="K14" s="81">
        <v>1353</v>
      </c>
    </row>
    <row r="15" spans="1:11" ht="33.75" customHeight="1" thickBot="1" x14ac:dyDescent="0.3">
      <c r="A15" s="49">
        <v>7</v>
      </c>
      <c r="B15" s="59" t="s">
        <v>89</v>
      </c>
      <c r="C15" s="60" t="s">
        <v>90</v>
      </c>
      <c r="D15" s="83">
        <f t="shared" si="0"/>
        <v>107.12</v>
      </c>
      <c r="E15" s="84" t="s">
        <v>95</v>
      </c>
      <c r="F15" s="61">
        <v>21.06</v>
      </c>
      <c r="G15" s="61">
        <v>37.67</v>
      </c>
      <c r="H15" s="61">
        <v>0</v>
      </c>
      <c r="I15" s="61">
        <v>0</v>
      </c>
      <c r="J15" s="61">
        <v>31.94</v>
      </c>
      <c r="K15" s="61">
        <v>16.45</v>
      </c>
    </row>
    <row r="16" spans="1:11" ht="33.75" thickBot="1" x14ac:dyDescent="0.3">
      <c r="A16" s="62"/>
      <c r="B16" s="63"/>
      <c r="C16" s="64" t="s">
        <v>91</v>
      </c>
      <c r="D16" s="65">
        <f>SUM(D5,D7,D9,D10,D11,D12,D13,D14,D15)</f>
        <v>55144.780000000006</v>
      </c>
      <c r="E16" s="66" t="s">
        <v>92</v>
      </c>
      <c r="F16" s="65">
        <f t="shared" ref="F16:K16" si="1">SUM(F5,F7,F9,F10,F11,F12,F13,F14,F15)</f>
        <v>6276.06</v>
      </c>
      <c r="G16" s="65">
        <f t="shared" si="1"/>
        <v>1077.67</v>
      </c>
      <c r="H16" s="65">
        <f t="shared" si="1"/>
        <v>4415.3999999999996</v>
      </c>
      <c r="I16" s="65">
        <f t="shared" si="1"/>
        <v>35795</v>
      </c>
      <c r="J16" s="65">
        <f t="shared" si="1"/>
        <v>2249.2000000000003</v>
      </c>
      <c r="K16" s="65">
        <f t="shared" si="1"/>
        <v>5331.45</v>
      </c>
    </row>
    <row r="17" spans="1:11" ht="15.75" thickBot="1" x14ac:dyDescent="0.3">
      <c r="A17" s="62"/>
      <c r="B17" s="63"/>
      <c r="C17" s="64" t="s">
        <v>91</v>
      </c>
      <c r="D17" s="67">
        <f>SUM(D6)</f>
        <v>12</v>
      </c>
      <c r="E17" s="68" t="s">
        <v>79</v>
      </c>
      <c r="F17" s="69">
        <f t="shared" ref="F17:K17" si="2">SUM(F6)</f>
        <v>0</v>
      </c>
      <c r="G17" s="69">
        <f t="shared" si="2"/>
        <v>0</v>
      </c>
      <c r="H17" s="69">
        <f t="shared" si="2"/>
        <v>0</v>
      </c>
      <c r="I17" s="69">
        <f t="shared" si="2"/>
        <v>0</v>
      </c>
      <c r="J17" s="69">
        <f t="shared" si="2"/>
        <v>0</v>
      </c>
      <c r="K17" s="70">
        <f t="shared" si="2"/>
        <v>12</v>
      </c>
    </row>
    <row r="18" spans="1:11" x14ac:dyDescent="0.25">
      <c r="B18" s="71"/>
      <c r="E18" s="2"/>
    </row>
    <row r="19" spans="1:11" x14ac:dyDescent="0.25">
      <c r="B19" s="11"/>
      <c r="E19" s="2"/>
      <c r="F19" s="72"/>
    </row>
    <row r="20" spans="1:11" x14ac:dyDescent="0.25">
      <c r="B20" s="73"/>
      <c r="E20" s="2"/>
    </row>
  </sheetData>
  <mergeCells count="5">
    <mergeCell ref="I1:K1"/>
    <mergeCell ref="C2:K2"/>
    <mergeCell ref="A3:C3"/>
    <mergeCell ref="A8:C8"/>
    <mergeCell ref="G8:J8"/>
  </mergeCells>
  <pageMargins left="0.7" right="0.7" top="0.75" bottom="0.75" header="0.3" footer="0.3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32"/>
  <sheetViews>
    <sheetView topLeftCell="A4" workbookViewId="0">
      <selection activeCell="G12" sqref="G12"/>
    </sheetView>
  </sheetViews>
  <sheetFormatPr defaultRowHeight="15" x14ac:dyDescent="0.25"/>
  <cols>
    <col min="2" max="2" width="24.28515625" customWidth="1"/>
    <col min="3" max="3" width="18.140625" customWidth="1"/>
    <col min="4" max="4" width="11.28515625" customWidth="1"/>
    <col min="5" max="5" width="12.140625" customWidth="1"/>
    <col min="6" max="6" width="17.85546875" customWidth="1"/>
    <col min="7" max="7" width="19" customWidth="1"/>
    <col min="8" max="8" width="18" customWidth="1"/>
    <col min="10" max="10" width="29.5703125" customWidth="1"/>
  </cols>
  <sheetData>
    <row r="3" spans="1:10" ht="16.5" x14ac:dyDescent="0.25">
      <c r="A3" s="1" t="s">
        <v>58</v>
      </c>
      <c r="E3" s="2"/>
      <c r="F3" s="1"/>
      <c r="G3" s="142"/>
      <c r="H3" s="142"/>
      <c r="I3" s="1"/>
      <c r="J3" s="1"/>
    </row>
    <row r="4" spans="1:10" ht="18" x14ac:dyDescent="0.25">
      <c r="A4" s="143" t="s">
        <v>97</v>
      </c>
      <c r="B4" s="143"/>
      <c r="C4" s="143"/>
      <c r="D4" s="143"/>
      <c r="E4" s="143"/>
      <c r="F4" s="143"/>
      <c r="G4" s="143"/>
      <c r="H4" s="143"/>
      <c r="I4" s="143"/>
      <c r="J4" s="143"/>
    </row>
    <row r="5" spans="1:10" ht="16.5" x14ac:dyDescent="0.25">
      <c r="A5" s="144" t="s">
        <v>59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0" x14ac:dyDescent="0.25">
      <c r="A6" s="1"/>
      <c r="B6" s="14"/>
      <c r="E6" s="2"/>
      <c r="F6" s="15"/>
      <c r="G6" s="1"/>
      <c r="H6" s="1"/>
      <c r="I6" s="1"/>
      <c r="J6" s="1"/>
    </row>
    <row r="7" spans="1:10" x14ac:dyDescent="0.25">
      <c r="A7" s="1"/>
      <c r="B7" s="16"/>
      <c r="C7" s="12"/>
      <c r="D7" s="12"/>
      <c r="E7" s="17"/>
      <c r="F7" s="12"/>
      <c r="G7" s="1"/>
      <c r="H7" s="1"/>
      <c r="I7" s="1"/>
      <c r="J7" s="1"/>
    </row>
    <row r="8" spans="1:10" ht="76.5" x14ac:dyDescent="0.25">
      <c r="A8" s="1"/>
      <c r="B8" s="145" t="s">
        <v>60</v>
      </c>
      <c r="C8" s="147" t="s">
        <v>4</v>
      </c>
      <c r="D8" s="147" t="s">
        <v>1</v>
      </c>
      <c r="E8" s="147" t="s">
        <v>5</v>
      </c>
      <c r="F8" s="18" t="s">
        <v>61</v>
      </c>
      <c r="G8" s="4" t="s">
        <v>8</v>
      </c>
      <c r="H8" s="5" t="s">
        <v>11</v>
      </c>
      <c r="I8" s="1"/>
      <c r="J8" s="1"/>
    </row>
    <row r="9" spans="1:10" ht="25.5" x14ac:dyDescent="0.25">
      <c r="A9" s="1"/>
      <c r="B9" s="146"/>
      <c r="C9" s="147"/>
      <c r="D9" s="147"/>
      <c r="E9" s="147"/>
      <c r="F9" s="19" t="s">
        <v>62</v>
      </c>
      <c r="G9" s="19" t="s">
        <v>63</v>
      </c>
      <c r="H9" s="19" t="s">
        <v>63</v>
      </c>
      <c r="I9" s="1"/>
      <c r="J9" s="1"/>
    </row>
    <row r="10" spans="1:10" ht="33.75" customHeight="1" x14ac:dyDescent="0.25">
      <c r="A10" s="1"/>
      <c r="B10" s="20" t="s">
        <v>64</v>
      </c>
      <c r="C10" s="20" t="s">
        <v>30</v>
      </c>
      <c r="D10" s="21">
        <f>SUM(F10:H10)</f>
        <v>102.36</v>
      </c>
      <c r="E10" s="6" t="s">
        <v>27</v>
      </c>
      <c r="F10" s="22">
        <v>16.75</v>
      </c>
      <c r="G10" s="22">
        <v>40.44</v>
      </c>
      <c r="H10" s="22">
        <v>45.17</v>
      </c>
      <c r="I10" s="23" t="s">
        <v>58</v>
      </c>
      <c r="J10" s="1"/>
    </row>
    <row r="11" spans="1:10" ht="31.5" customHeight="1" x14ac:dyDescent="0.25">
      <c r="A11" s="1"/>
      <c r="B11" s="20" t="s">
        <v>29</v>
      </c>
      <c r="C11" s="20" t="s">
        <v>30</v>
      </c>
      <c r="D11" s="21">
        <f>SUM(F11:H11)</f>
        <v>0</v>
      </c>
      <c r="E11" s="6" t="s">
        <v>27</v>
      </c>
      <c r="F11" s="22">
        <v>0</v>
      </c>
      <c r="G11" s="22">
        <v>0</v>
      </c>
      <c r="H11" s="22">
        <v>0</v>
      </c>
      <c r="I11" s="1"/>
      <c r="J11" s="1"/>
    </row>
    <row r="12" spans="1:10" ht="37.5" customHeight="1" x14ac:dyDescent="0.25">
      <c r="A12" s="1"/>
      <c r="B12" s="20" t="s">
        <v>31</v>
      </c>
      <c r="C12" s="24" t="s">
        <v>30</v>
      </c>
      <c r="D12" s="21">
        <f>SUM(F12:H12)</f>
        <v>0</v>
      </c>
      <c r="E12" s="6" t="s">
        <v>27</v>
      </c>
      <c r="F12" s="22">
        <v>0</v>
      </c>
      <c r="G12" s="22">
        <v>0</v>
      </c>
      <c r="H12" s="22">
        <v>0</v>
      </c>
      <c r="I12" s="1"/>
      <c r="J12" s="1"/>
    </row>
    <row r="13" spans="1:10" x14ac:dyDescent="0.25">
      <c r="A13" s="1"/>
      <c r="B13" s="12"/>
      <c r="C13" s="25"/>
      <c r="D13" s="26"/>
      <c r="E13" s="27"/>
      <c r="F13" s="28"/>
      <c r="G13" s="28"/>
      <c r="H13" s="28"/>
      <c r="I13" s="1"/>
      <c r="J13" s="1"/>
    </row>
    <row r="14" spans="1:10" ht="17.25" x14ac:dyDescent="0.25">
      <c r="A14" s="1"/>
      <c r="B14" s="149" t="s">
        <v>39</v>
      </c>
      <c r="C14" s="149"/>
      <c r="D14" s="29">
        <f>SUM(D10:D13)</f>
        <v>102.36</v>
      </c>
      <c r="E14" s="30" t="s">
        <v>27</v>
      </c>
      <c r="F14" s="7">
        <v>16.75</v>
      </c>
      <c r="G14" s="7">
        <v>40.44</v>
      </c>
      <c r="H14" s="7">
        <v>45.17</v>
      </c>
      <c r="I14" s="23" t="s">
        <v>58</v>
      </c>
      <c r="J14" s="1"/>
    </row>
    <row r="15" spans="1:10" x14ac:dyDescent="0.25">
      <c r="A15" s="1"/>
      <c r="B15" s="8"/>
      <c r="C15" s="9"/>
      <c r="D15" s="9"/>
      <c r="E15" s="10"/>
      <c r="F15" s="31"/>
      <c r="G15" s="31"/>
      <c r="H15" s="31"/>
      <c r="I15" s="1"/>
      <c r="J15" s="1"/>
    </row>
    <row r="16" spans="1:10" x14ac:dyDescent="0.25">
      <c r="A16" s="1"/>
      <c r="B16" s="32" t="s">
        <v>40</v>
      </c>
      <c r="C16" s="33"/>
      <c r="D16" s="32"/>
      <c r="E16" s="34"/>
      <c r="F16" s="35"/>
      <c r="G16" s="35"/>
      <c r="H16" s="35"/>
      <c r="I16" s="1"/>
      <c r="J16" s="1"/>
    </row>
    <row r="17" spans="1:10" x14ac:dyDescent="0.25">
      <c r="A17" s="1"/>
      <c r="B17" s="148" t="s">
        <v>41</v>
      </c>
      <c r="C17" s="148"/>
      <c r="D17" s="36">
        <f t="shared" ref="D17:D32" si="0">SUM(F17:H17)</f>
        <v>0</v>
      </c>
      <c r="E17" s="6" t="s">
        <v>38</v>
      </c>
      <c r="F17" s="13">
        <v>0</v>
      </c>
      <c r="G17" s="13">
        <v>0</v>
      </c>
      <c r="H17" s="13">
        <v>0</v>
      </c>
      <c r="I17" s="1"/>
      <c r="J17" s="1"/>
    </row>
    <row r="18" spans="1:10" x14ac:dyDescent="0.25">
      <c r="A18" s="1"/>
      <c r="B18" s="148" t="s">
        <v>43</v>
      </c>
      <c r="C18" s="148"/>
      <c r="D18" s="36">
        <f t="shared" si="0"/>
        <v>0</v>
      </c>
      <c r="E18" s="6" t="s">
        <v>38</v>
      </c>
      <c r="F18" s="13">
        <v>0</v>
      </c>
      <c r="G18" s="13">
        <v>0</v>
      </c>
      <c r="H18" s="13">
        <v>0</v>
      </c>
      <c r="I18" s="1"/>
      <c r="J18" s="1"/>
    </row>
    <row r="19" spans="1:10" x14ac:dyDescent="0.25">
      <c r="A19" s="1"/>
      <c r="B19" s="148" t="s">
        <v>44</v>
      </c>
      <c r="C19" s="148"/>
      <c r="D19" s="36">
        <f t="shared" si="0"/>
        <v>0</v>
      </c>
      <c r="E19" s="6" t="s">
        <v>38</v>
      </c>
      <c r="F19" s="13">
        <v>0</v>
      </c>
      <c r="G19" s="13">
        <v>0</v>
      </c>
      <c r="H19" s="13">
        <v>0</v>
      </c>
      <c r="I19" s="1"/>
      <c r="J19" s="1"/>
    </row>
    <row r="20" spans="1:10" x14ac:dyDescent="0.25">
      <c r="A20" s="1"/>
      <c r="B20" s="148" t="s">
        <v>45</v>
      </c>
      <c r="C20" s="148"/>
      <c r="D20" s="36">
        <f t="shared" si="0"/>
        <v>0</v>
      </c>
      <c r="E20" s="6" t="s">
        <v>38</v>
      </c>
      <c r="F20" s="13">
        <v>0</v>
      </c>
      <c r="G20" s="13">
        <v>0</v>
      </c>
      <c r="H20" s="13">
        <v>0</v>
      </c>
      <c r="I20" s="1"/>
      <c r="J20" s="1"/>
    </row>
    <row r="21" spans="1:10" x14ac:dyDescent="0.25">
      <c r="A21" s="1"/>
      <c r="B21" s="148" t="s">
        <v>46</v>
      </c>
      <c r="C21" s="148"/>
      <c r="D21" s="36">
        <f t="shared" si="0"/>
        <v>0</v>
      </c>
      <c r="E21" s="6" t="s">
        <v>38</v>
      </c>
      <c r="F21" s="13">
        <v>0</v>
      </c>
      <c r="G21" s="13">
        <v>0</v>
      </c>
      <c r="H21" s="13">
        <v>0</v>
      </c>
      <c r="I21" s="1"/>
      <c r="J21" s="1"/>
    </row>
    <row r="22" spans="1:10" x14ac:dyDescent="0.25">
      <c r="A22" s="1"/>
      <c r="B22" s="148" t="s">
        <v>47</v>
      </c>
      <c r="C22" s="148"/>
      <c r="D22" s="36">
        <f t="shared" si="0"/>
        <v>0</v>
      </c>
      <c r="E22" s="6" t="s">
        <v>38</v>
      </c>
      <c r="F22" s="13">
        <v>0</v>
      </c>
      <c r="G22" s="13">
        <v>0</v>
      </c>
      <c r="H22" s="13">
        <v>0</v>
      </c>
      <c r="I22" s="1"/>
      <c r="J22" s="1"/>
    </row>
    <row r="23" spans="1:10" ht="16.5" x14ac:dyDescent="0.25">
      <c r="A23" s="1"/>
      <c r="B23" s="148" t="s">
        <v>48</v>
      </c>
      <c r="C23" s="148"/>
      <c r="D23" s="36">
        <f t="shared" si="0"/>
        <v>14.7</v>
      </c>
      <c r="E23" s="6" t="s">
        <v>27</v>
      </c>
      <c r="F23" s="13">
        <v>3.2</v>
      </c>
      <c r="G23" s="13">
        <v>5.5</v>
      </c>
      <c r="H23" s="13">
        <v>6</v>
      </c>
      <c r="I23" s="1"/>
      <c r="J23" s="1"/>
    </row>
    <row r="24" spans="1:10" x14ac:dyDescent="0.25">
      <c r="A24" s="1"/>
      <c r="B24" s="148" t="s">
        <v>49</v>
      </c>
      <c r="C24" s="148"/>
      <c r="D24" s="36">
        <f t="shared" si="0"/>
        <v>0</v>
      </c>
      <c r="E24" s="6" t="s">
        <v>38</v>
      </c>
      <c r="F24" s="13">
        <v>0</v>
      </c>
      <c r="G24" s="13">
        <v>0</v>
      </c>
      <c r="H24" s="13">
        <v>0</v>
      </c>
      <c r="I24" s="1"/>
      <c r="J24" s="1"/>
    </row>
    <row r="25" spans="1:10" x14ac:dyDescent="0.25">
      <c r="A25" s="1"/>
      <c r="B25" s="148" t="s">
        <v>50</v>
      </c>
      <c r="C25" s="148"/>
      <c r="D25" s="36">
        <f t="shared" si="0"/>
        <v>0</v>
      </c>
      <c r="E25" s="6" t="s">
        <v>38</v>
      </c>
      <c r="F25" s="13">
        <v>0</v>
      </c>
      <c r="G25" s="13">
        <v>0</v>
      </c>
      <c r="H25" s="13">
        <v>0</v>
      </c>
      <c r="I25" s="1"/>
      <c r="J25" s="1"/>
    </row>
    <row r="26" spans="1:10" ht="16.5" x14ac:dyDescent="0.25">
      <c r="A26" s="1"/>
      <c r="B26" s="148" t="s">
        <v>65</v>
      </c>
      <c r="C26" s="148"/>
      <c r="D26" s="36">
        <f t="shared" si="0"/>
        <v>0</v>
      </c>
      <c r="E26" s="6" t="s">
        <v>27</v>
      </c>
      <c r="F26" s="13">
        <v>0</v>
      </c>
      <c r="G26" s="13">
        <v>0</v>
      </c>
      <c r="H26" s="13">
        <v>0</v>
      </c>
      <c r="I26" s="1"/>
      <c r="J26" s="1"/>
    </row>
    <row r="27" spans="1:10" ht="16.5" x14ac:dyDescent="0.25">
      <c r="A27" s="1"/>
      <c r="B27" s="148" t="s">
        <v>52</v>
      </c>
      <c r="C27" s="148"/>
      <c r="D27" s="36">
        <f t="shared" si="0"/>
        <v>102.36</v>
      </c>
      <c r="E27" s="6" t="s">
        <v>27</v>
      </c>
      <c r="F27" s="13">
        <v>16.75</v>
      </c>
      <c r="G27" s="13">
        <v>40.44</v>
      </c>
      <c r="H27" s="13">
        <v>45.17</v>
      </c>
      <c r="I27" s="1"/>
      <c r="J27" s="1"/>
    </row>
    <row r="28" spans="1:10" ht="16.5" x14ac:dyDescent="0.25">
      <c r="A28" s="1"/>
      <c r="B28" s="148" t="s">
        <v>53</v>
      </c>
      <c r="C28" s="148"/>
      <c r="D28" s="36">
        <f t="shared" si="0"/>
        <v>19</v>
      </c>
      <c r="E28" s="6" t="s">
        <v>27</v>
      </c>
      <c r="F28" s="13">
        <v>5</v>
      </c>
      <c r="G28" s="13">
        <v>6</v>
      </c>
      <c r="H28" s="13">
        <v>8</v>
      </c>
      <c r="I28" s="1"/>
      <c r="J28" s="1"/>
    </row>
    <row r="29" spans="1:10" x14ac:dyDescent="0.25">
      <c r="A29" s="1"/>
      <c r="B29" s="148" t="s">
        <v>54</v>
      </c>
      <c r="C29" s="148"/>
      <c r="D29" s="36">
        <f t="shared" si="0"/>
        <v>0</v>
      </c>
      <c r="E29" s="6" t="s">
        <v>38</v>
      </c>
      <c r="F29" s="13">
        <v>0</v>
      </c>
      <c r="G29" s="13">
        <v>0</v>
      </c>
      <c r="H29" s="13">
        <v>0</v>
      </c>
      <c r="I29" s="1"/>
      <c r="J29" s="1"/>
    </row>
    <row r="30" spans="1:10" x14ac:dyDescent="0.25">
      <c r="A30" s="1"/>
      <c r="B30" s="148" t="s">
        <v>55</v>
      </c>
      <c r="C30" s="148"/>
      <c r="D30" s="36">
        <f t="shared" si="0"/>
        <v>0</v>
      </c>
      <c r="E30" s="6" t="s">
        <v>38</v>
      </c>
      <c r="F30" s="13">
        <v>0</v>
      </c>
      <c r="G30" s="13">
        <v>0</v>
      </c>
      <c r="H30" s="13">
        <v>0</v>
      </c>
      <c r="I30" s="1"/>
      <c r="J30" s="1"/>
    </row>
    <row r="31" spans="1:10" x14ac:dyDescent="0.25">
      <c r="A31" s="1"/>
      <c r="B31" s="148" t="s">
        <v>56</v>
      </c>
      <c r="C31" s="148"/>
      <c r="D31" s="36">
        <f t="shared" si="0"/>
        <v>0</v>
      </c>
      <c r="E31" s="6" t="s">
        <v>38</v>
      </c>
      <c r="F31" s="13">
        <v>0</v>
      </c>
      <c r="G31" s="13">
        <v>0</v>
      </c>
      <c r="H31" s="13">
        <v>0</v>
      </c>
      <c r="I31" s="1"/>
      <c r="J31" s="1"/>
    </row>
    <row r="32" spans="1:10" ht="16.5" x14ac:dyDescent="0.25">
      <c r="A32" s="1"/>
      <c r="B32" s="148" t="s">
        <v>57</v>
      </c>
      <c r="C32" s="148"/>
      <c r="D32" s="36">
        <f t="shared" si="0"/>
        <v>0</v>
      </c>
      <c r="E32" s="6" t="s">
        <v>27</v>
      </c>
      <c r="F32" s="13">
        <v>0</v>
      </c>
      <c r="G32" s="13">
        <v>0</v>
      </c>
      <c r="H32" s="13">
        <v>0</v>
      </c>
      <c r="I32" s="1"/>
      <c r="J32" s="1"/>
    </row>
  </sheetData>
  <mergeCells count="24">
    <mergeCell ref="B28:C28"/>
    <mergeCell ref="B29:C29"/>
    <mergeCell ref="B30:C30"/>
    <mergeCell ref="B31:C31"/>
    <mergeCell ref="B32:C32"/>
    <mergeCell ref="B27:C27"/>
    <mergeCell ref="B14:C14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G3:H3"/>
    <mergeCell ref="A4:J4"/>
    <mergeCell ref="A5:J5"/>
    <mergeCell ref="B8:B9"/>
    <mergeCell ref="C8:C9"/>
    <mergeCell ref="D8:D9"/>
    <mergeCell ref="E8:E9"/>
  </mergeCells>
  <pageMargins left="0.7" right="0.7" top="0.75" bottom="0.75" header="0.3" footer="0.3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workbookViewId="0">
      <selection activeCell="L49" sqref="L49"/>
    </sheetView>
  </sheetViews>
  <sheetFormatPr defaultRowHeight="15" x14ac:dyDescent="0.25"/>
  <cols>
    <col min="2" max="2" width="25.28515625" customWidth="1"/>
    <col min="3" max="3" width="16.42578125" customWidth="1"/>
    <col min="4" max="4" width="10.42578125" customWidth="1"/>
    <col min="5" max="5" width="10.28515625" customWidth="1"/>
    <col min="6" max="6" width="9.5703125" bestFit="1" customWidth="1"/>
    <col min="7" max="9" width="9.28515625" bestFit="1" customWidth="1"/>
    <col min="10" max="10" width="21" customWidth="1"/>
    <col min="11" max="11" width="15.42578125" customWidth="1"/>
    <col min="12" max="12" width="18.42578125" customWidth="1"/>
    <col min="13" max="13" width="10.7109375" customWidth="1"/>
    <col min="14" max="14" width="10.42578125" customWidth="1"/>
    <col min="15" max="16" width="10.5703125" customWidth="1"/>
    <col min="17" max="17" width="10.42578125" customWidth="1"/>
    <col min="18" max="18" width="10" customWidth="1"/>
    <col min="19" max="19" width="10.140625" customWidth="1"/>
    <col min="20" max="20" width="16" customWidth="1"/>
  </cols>
  <sheetData>
    <row r="1" spans="1:21" ht="15.75" x14ac:dyDescent="0.25">
      <c r="A1" s="98"/>
      <c r="B1" s="99"/>
      <c r="C1" s="99"/>
      <c r="D1" s="99"/>
      <c r="E1" s="100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154" t="s">
        <v>99</v>
      </c>
      <c r="S1" s="154"/>
      <c r="T1" s="154"/>
      <c r="U1" s="95"/>
    </row>
    <row r="2" spans="1:21" ht="15.75" x14ac:dyDescent="0.25">
      <c r="A2" s="98"/>
      <c r="B2" s="155" t="s">
        <v>103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95"/>
    </row>
    <row r="3" spans="1:21" ht="15.75" x14ac:dyDescent="0.25">
      <c r="A3" s="98"/>
      <c r="B3" s="156" t="s">
        <v>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"/>
    </row>
    <row r="4" spans="1:21" ht="15.75" x14ac:dyDescent="0.25">
      <c r="A4" s="98"/>
      <c r="B4" s="101"/>
      <c r="C4" s="102"/>
      <c r="D4" s="102"/>
      <c r="E4" s="103"/>
      <c r="F4" s="102"/>
      <c r="G4" s="102"/>
      <c r="H4" s="102"/>
      <c r="I4" s="102"/>
      <c r="J4" s="104"/>
      <c r="K4" s="104"/>
      <c r="L4" s="104"/>
      <c r="M4" s="104"/>
      <c r="N4" s="104"/>
      <c r="O4" s="104"/>
      <c r="P4" s="104"/>
      <c r="Q4" s="105"/>
      <c r="R4" s="105"/>
      <c r="S4" s="105"/>
      <c r="T4" s="98"/>
      <c r="U4" s="1"/>
    </row>
    <row r="5" spans="1:21" ht="177" customHeight="1" x14ac:dyDescent="0.25">
      <c r="A5" s="98"/>
      <c r="B5" s="157" t="s">
        <v>3</v>
      </c>
      <c r="C5" s="159" t="s">
        <v>4</v>
      </c>
      <c r="D5" s="161" t="s">
        <v>1</v>
      </c>
      <c r="E5" s="161" t="s">
        <v>5</v>
      </c>
      <c r="F5" s="162" t="s">
        <v>6</v>
      </c>
      <c r="G5" s="163"/>
      <c r="H5" s="163"/>
      <c r="I5" s="163"/>
      <c r="J5" s="85" t="s">
        <v>7</v>
      </c>
      <c r="K5" s="106" t="s">
        <v>100</v>
      </c>
      <c r="L5" s="85" t="s">
        <v>9</v>
      </c>
      <c r="M5" s="162" t="s">
        <v>10</v>
      </c>
      <c r="N5" s="163"/>
      <c r="O5" s="163"/>
      <c r="P5" s="163"/>
      <c r="Q5" s="163"/>
      <c r="R5" s="163"/>
      <c r="S5" s="164"/>
      <c r="T5" s="106" t="s">
        <v>101</v>
      </c>
      <c r="U5" s="1"/>
    </row>
    <row r="6" spans="1:21" ht="58.5" customHeight="1" x14ac:dyDescent="0.25">
      <c r="A6" s="98"/>
      <c r="B6" s="158"/>
      <c r="C6" s="160"/>
      <c r="D6" s="161"/>
      <c r="E6" s="161"/>
      <c r="F6" s="107" t="s">
        <v>12</v>
      </c>
      <c r="G6" s="107" t="s">
        <v>13</v>
      </c>
      <c r="H6" s="107" t="s">
        <v>14</v>
      </c>
      <c r="I6" s="107" t="s">
        <v>15</v>
      </c>
      <c r="J6" s="107" t="s">
        <v>16</v>
      </c>
      <c r="K6" s="107" t="s">
        <v>16</v>
      </c>
      <c r="L6" s="85" t="s">
        <v>17</v>
      </c>
      <c r="M6" s="107" t="s">
        <v>18</v>
      </c>
      <c r="N6" s="107" t="s">
        <v>19</v>
      </c>
      <c r="O6" s="107" t="s">
        <v>20</v>
      </c>
      <c r="P6" s="107" t="s">
        <v>21</v>
      </c>
      <c r="Q6" s="107" t="s">
        <v>22</v>
      </c>
      <c r="R6" s="107" t="s">
        <v>23</v>
      </c>
      <c r="S6" s="107" t="s">
        <v>24</v>
      </c>
      <c r="T6" s="107" t="s">
        <v>16</v>
      </c>
      <c r="U6" s="1"/>
    </row>
    <row r="7" spans="1:21" ht="36" customHeight="1" x14ac:dyDescent="0.25">
      <c r="A7" s="98"/>
      <c r="B7" s="152" t="s">
        <v>25</v>
      </c>
      <c r="C7" s="86" t="s">
        <v>26</v>
      </c>
      <c r="D7" s="108">
        <v>4012.13</v>
      </c>
      <c r="E7" s="85" t="s">
        <v>98</v>
      </c>
      <c r="F7" s="109">
        <v>469.18</v>
      </c>
      <c r="G7" s="109">
        <v>264.64</v>
      </c>
      <c r="H7" s="109">
        <v>30.51</v>
      </c>
      <c r="I7" s="109">
        <v>326.10000000000002</v>
      </c>
      <c r="J7" s="109">
        <v>382.48</v>
      </c>
      <c r="K7" s="109">
        <v>911.39</v>
      </c>
      <c r="L7" s="109">
        <v>393.99</v>
      </c>
      <c r="M7" s="109">
        <v>15.36</v>
      </c>
      <c r="N7" s="109">
        <v>0</v>
      </c>
      <c r="O7" s="109">
        <v>193.3</v>
      </c>
      <c r="P7" s="109">
        <v>0</v>
      </c>
      <c r="Q7" s="109">
        <v>95.23</v>
      </c>
      <c r="R7" s="109">
        <v>16.350000000000001</v>
      </c>
      <c r="S7" s="109">
        <v>0</v>
      </c>
      <c r="T7" s="109">
        <v>913.6</v>
      </c>
      <c r="U7" s="96"/>
    </row>
    <row r="8" spans="1:21" ht="30" x14ac:dyDescent="0.25">
      <c r="A8" s="98"/>
      <c r="B8" s="152"/>
      <c r="C8" s="86" t="s">
        <v>28</v>
      </c>
      <c r="D8" s="108">
        <v>591.21</v>
      </c>
      <c r="E8" s="85" t="s">
        <v>98</v>
      </c>
      <c r="F8" s="110">
        <v>71.47</v>
      </c>
      <c r="G8" s="110">
        <v>88.37</v>
      </c>
      <c r="H8" s="109">
        <v>140.29</v>
      </c>
      <c r="I8" s="109">
        <v>14.13</v>
      </c>
      <c r="J8" s="110">
        <v>121.64</v>
      </c>
      <c r="K8" s="110">
        <v>0</v>
      </c>
      <c r="L8" s="110">
        <v>0</v>
      </c>
      <c r="M8" s="110">
        <v>10.8</v>
      </c>
      <c r="N8" s="110">
        <v>6.82</v>
      </c>
      <c r="O8" s="109">
        <v>30.26</v>
      </c>
      <c r="P8" s="109">
        <v>0</v>
      </c>
      <c r="Q8" s="109">
        <v>0</v>
      </c>
      <c r="R8" s="110">
        <v>26.77</v>
      </c>
      <c r="S8" s="110">
        <v>53.97</v>
      </c>
      <c r="T8" s="110">
        <v>26.69</v>
      </c>
      <c r="U8" s="96"/>
    </row>
    <row r="9" spans="1:21" ht="31.5" x14ac:dyDescent="0.25">
      <c r="A9" s="98"/>
      <c r="B9" s="94" t="s">
        <v>29</v>
      </c>
      <c r="C9" s="86" t="s">
        <v>30</v>
      </c>
      <c r="D9" s="108">
        <f t="shared" ref="D9:D12" si="0">SUM(F9:T9)</f>
        <v>313.83000000000004</v>
      </c>
      <c r="E9" s="85" t="s">
        <v>98</v>
      </c>
      <c r="F9" s="109">
        <v>24.76</v>
      </c>
      <c r="G9" s="109">
        <v>37.840000000000003</v>
      </c>
      <c r="H9" s="109">
        <v>23.78</v>
      </c>
      <c r="I9" s="109">
        <v>28.36</v>
      </c>
      <c r="J9" s="109">
        <v>28.9</v>
      </c>
      <c r="K9" s="109">
        <v>26.85</v>
      </c>
      <c r="L9" s="109">
        <v>27.47</v>
      </c>
      <c r="M9" s="109">
        <v>1.46</v>
      </c>
      <c r="N9" s="109">
        <v>0</v>
      </c>
      <c r="O9" s="109">
        <v>26.98</v>
      </c>
      <c r="P9" s="109">
        <v>0</v>
      </c>
      <c r="Q9" s="109">
        <v>24.74</v>
      </c>
      <c r="R9" s="109">
        <v>6.97</v>
      </c>
      <c r="S9" s="109">
        <v>10.44</v>
      </c>
      <c r="T9" s="109">
        <v>45.28</v>
      </c>
      <c r="U9" s="96"/>
    </row>
    <row r="10" spans="1:21" ht="42.75" customHeight="1" x14ac:dyDescent="0.25">
      <c r="A10" s="98"/>
      <c r="B10" s="94" t="s">
        <v>31</v>
      </c>
      <c r="C10" s="86" t="s">
        <v>26</v>
      </c>
      <c r="D10" s="108">
        <f t="shared" si="0"/>
        <v>1446.15</v>
      </c>
      <c r="E10" s="85" t="s">
        <v>98</v>
      </c>
      <c r="F10" s="109">
        <v>153.47999999999999</v>
      </c>
      <c r="G10" s="109">
        <v>138.47999999999999</v>
      </c>
      <c r="H10" s="109">
        <v>40.119999999999997</v>
      </c>
      <c r="I10" s="109">
        <v>89.89</v>
      </c>
      <c r="J10" s="109">
        <v>210.99</v>
      </c>
      <c r="K10" s="109">
        <v>195.74</v>
      </c>
      <c r="L10" s="109">
        <v>145.77000000000001</v>
      </c>
      <c r="M10" s="109">
        <v>3.36</v>
      </c>
      <c r="N10" s="109">
        <v>17.940000000000001</v>
      </c>
      <c r="O10" s="109">
        <v>79.040000000000006</v>
      </c>
      <c r="P10" s="109">
        <v>93.85</v>
      </c>
      <c r="Q10" s="109">
        <v>18.8</v>
      </c>
      <c r="R10" s="109">
        <v>25.13</v>
      </c>
      <c r="S10" s="109">
        <v>15.7</v>
      </c>
      <c r="T10" s="109">
        <v>217.86</v>
      </c>
      <c r="U10" s="96"/>
    </row>
    <row r="11" spans="1:21" ht="62.25" customHeight="1" x14ac:dyDescent="0.25">
      <c r="A11" s="98"/>
      <c r="B11" s="94" t="s">
        <v>32</v>
      </c>
      <c r="C11" s="93" t="s">
        <v>126</v>
      </c>
      <c r="D11" s="111">
        <f t="shared" si="0"/>
        <v>125</v>
      </c>
      <c r="E11" s="85" t="s">
        <v>33</v>
      </c>
      <c r="F11" s="112">
        <v>15</v>
      </c>
      <c r="G11" s="112">
        <v>46</v>
      </c>
      <c r="H11" s="112">
        <v>2</v>
      </c>
      <c r="I11" s="112">
        <v>4</v>
      </c>
      <c r="J11" s="112">
        <v>0</v>
      </c>
      <c r="K11" s="112">
        <v>0</v>
      </c>
      <c r="L11" s="112">
        <v>0</v>
      </c>
      <c r="M11" s="112">
        <v>0</v>
      </c>
      <c r="N11" s="112">
        <v>0</v>
      </c>
      <c r="O11" s="112">
        <v>22</v>
      </c>
      <c r="P11" s="112">
        <v>0</v>
      </c>
      <c r="Q11" s="112">
        <v>36</v>
      </c>
      <c r="R11" s="112">
        <v>0</v>
      </c>
      <c r="S11" s="112">
        <v>0</v>
      </c>
      <c r="T11" s="112">
        <v>0</v>
      </c>
      <c r="U11" s="96"/>
    </row>
    <row r="12" spans="1:21" ht="72.75" customHeight="1" x14ac:dyDescent="0.25">
      <c r="A12" s="98"/>
      <c r="B12" s="94" t="s">
        <v>34</v>
      </c>
      <c r="C12" s="93" t="s">
        <v>126</v>
      </c>
      <c r="D12" s="111">
        <f t="shared" si="0"/>
        <v>4</v>
      </c>
      <c r="E12" s="85" t="s">
        <v>33</v>
      </c>
      <c r="F12" s="112">
        <v>0</v>
      </c>
      <c r="G12" s="112">
        <v>4</v>
      </c>
      <c r="H12" s="112">
        <v>0</v>
      </c>
      <c r="I12" s="112">
        <v>0</v>
      </c>
      <c r="J12" s="112">
        <v>0</v>
      </c>
      <c r="K12" s="112">
        <v>0</v>
      </c>
      <c r="L12" s="112">
        <v>0</v>
      </c>
      <c r="M12" s="112">
        <v>0</v>
      </c>
      <c r="N12" s="112">
        <v>0</v>
      </c>
      <c r="O12" s="112">
        <v>0</v>
      </c>
      <c r="P12" s="112">
        <v>0</v>
      </c>
      <c r="Q12" s="112">
        <v>0</v>
      </c>
      <c r="R12" s="112">
        <v>0</v>
      </c>
      <c r="S12" s="112">
        <v>0</v>
      </c>
      <c r="T12" s="112">
        <v>0</v>
      </c>
      <c r="U12" s="96"/>
    </row>
    <row r="13" spans="1:21" ht="75" customHeight="1" x14ac:dyDescent="0.25">
      <c r="A13" s="98"/>
      <c r="B13" s="94" t="s">
        <v>102</v>
      </c>
      <c r="C13" s="93" t="s">
        <v>35</v>
      </c>
      <c r="D13" s="92">
        <f>SUM(F13:T13)</f>
        <v>2015.46</v>
      </c>
      <c r="E13" s="85" t="s">
        <v>98</v>
      </c>
      <c r="F13" s="89">
        <v>520</v>
      </c>
      <c r="G13" s="89">
        <v>310</v>
      </c>
      <c r="H13" s="89">
        <v>0</v>
      </c>
      <c r="I13" s="89">
        <v>330</v>
      </c>
      <c r="J13" s="89">
        <v>156.03</v>
      </c>
      <c r="K13" s="89">
        <v>28.9</v>
      </c>
      <c r="L13" s="89">
        <v>550.53</v>
      </c>
      <c r="M13" s="89">
        <v>0</v>
      </c>
      <c r="N13" s="89">
        <v>0</v>
      </c>
      <c r="O13" s="89">
        <v>120</v>
      </c>
      <c r="P13" s="89">
        <v>0</v>
      </c>
      <c r="Q13" s="89">
        <v>0</v>
      </c>
      <c r="R13" s="89">
        <v>0</v>
      </c>
      <c r="S13" s="89">
        <v>0</v>
      </c>
      <c r="T13" s="89">
        <v>0</v>
      </c>
      <c r="U13" s="96"/>
    </row>
    <row r="14" spans="1:21" ht="60" customHeight="1" x14ac:dyDescent="0.25">
      <c r="A14" s="98"/>
      <c r="B14" s="94" t="s">
        <v>36</v>
      </c>
      <c r="C14" s="93" t="s">
        <v>35</v>
      </c>
      <c r="D14" s="92">
        <f>SUM(F14:T14)</f>
        <v>241.32999999999998</v>
      </c>
      <c r="E14" s="85" t="s">
        <v>98</v>
      </c>
      <c r="F14" s="89">
        <v>0</v>
      </c>
      <c r="G14" s="89">
        <v>114.33</v>
      </c>
      <c r="H14" s="89">
        <v>0</v>
      </c>
      <c r="I14" s="89">
        <v>0</v>
      </c>
      <c r="J14" s="89">
        <v>0</v>
      </c>
      <c r="K14" s="89">
        <v>127</v>
      </c>
      <c r="L14" s="89">
        <v>0</v>
      </c>
      <c r="M14" s="89">
        <v>0</v>
      </c>
      <c r="N14" s="89">
        <v>0</v>
      </c>
      <c r="O14" s="89">
        <v>0</v>
      </c>
      <c r="P14" s="89">
        <v>0</v>
      </c>
      <c r="Q14" s="89">
        <v>0</v>
      </c>
      <c r="R14" s="89">
        <v>0</v>
      </c>
      <c r="S14" s="89">
        <v>0</v>
      </c>
      <c r="T14" s="89">
        <v>0</v>
      </c>
      <c r="U14" s="96"/>
    </row>
    <row r="15" spans="1:21" ht="15.75" x14ac:dyDescent="0.25">
      <c r="A15" s="98"/>
      <c r="B15" s="113"/>
      <c r="C15" s="114"/>
      <c r="D15" s="115"/>
      <c r="E15" s="91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96"/>
    </row>
    <row r="16" spans="1:21" ht="36" customHeight="1" x14ac:dyDescent="0.25">
      <c r="A16" s="98"/>
      <c r="B16" s="153" t="s">
        <v>37</v>
      </c>
      <c r="C16" s="153"/>
      <c r="D16" s="111">
        <f>SUM(D11:D12)</f>
        <v>129</v>
      </c>
      <c r="E16" s="85" t="s">
        <v>38</v>
      </c>
      <c r="F16" s="111">
        <f t="shared" ref="F16:T16" si="1">SUM(F11:F12)</f>
        <v>15</v>
      </c>
      <c r="G16" s="111">
        <f t="shared" si="1"/>
        <v>50</v>
      </c>
      <c r="H16" s="111">
        <f t="shared" si="1"/>
        <v>2</v>
      </c>
      <c r="I16" s="111">
        <f t="shared" si="1"/>
        <v>4</v>
      </c>
      <c r="J16" s="111">
        <f t="shared" si="1"/>
        <v>0</v>
      </c>
      <c r="K16" s="111">
        <f t="shared" si="1"/>
        <v>0</v>
      </c>
      <c r="L16" s="111">
        <f t="shared" si="1"/>
        <v>0</v>
      </c>
      <c r="M16" s="111">
        <f t="shared" si="1"/>
        <v>0</v>
      </c>
      <c r="N16" s="111">
        <f t="shared" si="1"/>
        <v>0</v>
      </c>
      <c r="O16" s="111">
        <f t="shared" si="1"/>
        <v>22</v>
      </c>
      <c r="P16" s="111">
        <f t="shared" si="1"/>
        <v>0</v>
      </c>
      <c r="Q16" s="111">
        <f t="shared" si="1"/>
        <v>36</v>
      </c>
      <c r="R16" s="111">
        <f t="shared" si="1"/>
        <v>0</v>
      </c>
      <c r="S16" s="111">
        <f t="shared" si="1"/>
        <v>0</v>
      </c>
      <c r="T16" s="111">
        <f t="shared" si="1"/>
        <v>0</v>
      </c>
      <c r="U16" s="96"/>
    </row>
    <row r="17" spans="1:21" ht="32.25" customHeight="1" x14ac:dyDescent="0.25">
      <c r="A17" s="98"/>
      <c r="B17" s="153" t="s">
        <v>39</v>
      </c>
      <c r="C17" s="153"/>
      <c r="D17" s="117">
        <f>D7+D8+D9+D10+D13+D14</f>
        <v>8620.1099999999988</v>
      </c>
      <c r="E17" s="85" t="s">
        <v>98</v>
      </c>
      <c r="F17" s="118">
        <f t="shared" ref="F17:T17" si="2">SUM(F7:F10,F13:F14)</f>
        <v>1238.8899999999999</v>
      </c>
      <c r="G17" s="118">
        <f t="shared" si="2"/>
        <v>953.66000000000008</v>
      </c>
      <c r="H17" s="118">
        <f t="shared" si="2"/>
        <v>234.7</v>
      </c>
      <c r="I17" s="118">
        <f t="shared" si="2"/>
        <v>788.48</v>
      </c>
      <c r="J17" s="118">
        <f t="shared" si="2"/>
        <v>900.04</v>
      </c>
      <c r="K17" s="118">
        <f t="shared" si="2"/>
        <v>1289.8800000000001</v>
      </c>
      <c r="L17" s="118">
        <f t="shared" si="2"/>
        <v>1117.76</v>
      </c>
      <c r="M17" s="118">
        <f t="shared" si="2"/>
        <v>30.98</v>
      </c>
      <c r="N17" s="118">
        <f t="shared" si="2"/>
        <v>24.76</v>
      </c>
      <c r="O17" s="118">
        <f t="shared" si="2"/>
        <v>449.58</v>
      </c>
      <c r="P17" s="118">
        <f t="shared" si="2"/>
        <v>93.85</v>
      </c>
      <c r="Q17" s="118">
        <f t="shared" si="2"/>
        <v>138.77000000000001</v>
      </c>
      <c r="R17" s="118">
        <f t="shared" si="2"/>
        <v>75.22</v>
      </c>
      <c r="S17" s="118">
        <f t="shared" si="2"/>
        <v>80.11</v>
      </c>
      <c r="T17" s="118">
        <f t="shared" si="2"/>
        <v>1203.43</v>
      </c>
      <c r="U17" s="96"/>
    </row>
    <row r="18" spans="1:21" ht="15.75" x14ac:dyDescent="0.25">
      <c r="A18" s="98"/>
      <c r="B18" s="119"/>
      <c r="C18" s="120"/>
      <c r="D18" s="121"/>
      <c r="E18" s="91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96"/>
    </row>
    <row r="19" spans="1:21" ht="31.5" x14ac:dyDescent="0.25">
      <c r="A19" s="98"/>
      <c r="B19" s="87" t="s">
        <v>40</v>
      </c>
      <c r="C19" s="87"/>
      <c r="D19" s="87"/>
      <c r="E19" s="91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96"/>
    </row>
    <row r="20" spans="1:21" ht="15.75" x14ac:dyDescent="0.25">
      <c r="A20" s="98"/>
      <c r="B20" s="150" t="s">
        <v>41</v>
      </c>
      <c r="C20" s="150"/>
      <c r="D20" s="123">
        <f>SUM(F20:T20)</f>
        <v>56</v>
      </c>
      <c r="E20" s="85" t="s">
        <v>38</v>
      </c>
      <c r="F20" s="109">
        <v>6</v>
      </c>
      <c r="G20" s="109">
        <v>6</v>
      </c>
      <c r="H20" s="109">
        <v>3</v>
      </c>
      <c r="I20" s="109">
        <v>4</v>
      </c>
      <c r="J20" s="124">
        <v>8</v>
      </c>
      <c r="K20" s="124">
        <v>7</v>
      </c>
      <c r="L20" s="124">
        <v>3</v>
      </c>
      <c r="M20" s="124">
        <v>1</v>
      </c>
      <c r="N20" s="124">
        <v>0</v>
      </c>
      <c r="O20" s="124">
        <v>6</v>
      </c>
      <c r="P20" s="124">
        <v>0</v>
      </c>
      <c r="Q20" s="124">
        <v>1</v>
      </c>
      <c r="R20" s="124">
        <v>1</v>
      </c>
      <c r="S20" s="124">
        <v>2</v>
      </c>
      <c r="T20" s="124">
        <v>8</v>
      </c>
      <c r="U20" s="97"/>
    </row>
    <row r="21" spans="1:21" ht="15.75" x14ac:dyDescent="0.25">
      <c r="A21" s="98"/>
      <c r="B21" s="150" t="s">
        <v>42</v>
      </c>
      <c r="C21" s="150"/>
      <c r="D21" s="123">
        <f t="shared" ref="D21:D36" si="3">SUM(F21:T21)</f>
        <v>8</v>
      </c>
      <c r="E21" s="85" t="s">
        <v>38</v>
      </c>
      <c r="F21" s="109">
        <v>3</v>
      </c>
      <c r="G21" s="109">
        <v>2</v>
      </c>
      <c r="H21" s="109">
        <v>0</v>
      </c>
      <c r="I21" s="109">
        <v>2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24">
        <v>0</v>
      </c>
      <c r="Q21" s="124">
        <v>1</v>
      </c>
      <c r="R21" s="124">
        <v>0</v>
      </c>
      <c r="S21" s="124">
        <v>0</v>
      </c>
      <c r="T21" s="124">
        <v>0</v>
      </c>
      <c r="U21" s="97"/>
    </row>
    <row r="22" spans="1:21" ht="15.75" x14ac:dyDescent="0.25">
      <c r="A22" s="98"/>
      <c r="B22" s="150" t="s">
        <v>43</v>
      </c>
      <c r="C22" s="150"/>
      <c r="D22" s="123">
        <f t="shared" si="3"/>
        <v>6</v>
      </c>
      <c r="E22" s="85" t="s">
        <v>38</v>
      </c>
      <c r="F22" s="109">
        <v>2</v>
      </c>
      <c r="G22" s="109">
        <v>0</v>
      </c>
      <c r="H22" s="109">
        <v>0</v>
      </c>
      <c r="I22" s="109">
        <v>0</v>
      </c>
      <c r="J22" s="124">
        <v>0</v>
      </c>
      <c r="K22" s="124">
        <v>0</v>
      </c>
      <c r="L22" s="124">
        <v>3</v>
      </c>
      <c r="M22" s="124">
        <v>0</v>
      </c>
      <c r="N22" s="124">
        <v>0</v>
      </c>
      <c r="O22" s="124">
        <v>0</v>
      </c>
      <c r="P22" s="124">
        <v>0</v>
      </c>
      <c r="Q22" s="124">
        <v>0</v>
      </c>
      <c r="R22" s="124">
        <v>0</v>
      </c>
      <c r="S22" s="124">
        <v>0</v>
      </c>
      <c r="T22" s="124">
        <v>1</v>
      </c>
      <c r="U22" s="97"/>
    </row>
    <row r="23" spans="1:21" ht="15.75" x14ac:dyDescent="0.25">
      <c r="A23" s="98"/>
      <c r="B23" s="150" t="s">
        <v>44</v>
      </c>
      <c r="C23" s="150"/>
      <c r="D23" s="123">
        <f t="shared" si="3"/>
        <v>57</v>
      </c>
      <c r="E23" s="85" t="s">
        <v>38</v>
      </c>
      <c r="F23" s="109">
        <v>6</v>
      </c>
      <c r="G23" s="109">
        <v>6</v>
      </c>
      <c r="H23" s="109">
        <v>3</v>
      </c>
      <c r="I23" s="109">
        <v>5</v>
      </c>
      <c r="J23" s="124">
        <v>7</v>
      </c>
      <c r="K23" s="124">
        <v>7</v>
      </c>
      <c r="L23" s="124">
        <v>4</v>
      </c>
      <c r="M23" s="124">
        <v>1</v>
      </c>
      <c r="N23" s="124">
        <v>0</v>
      </c>
      <c r="O23" s="124">
        <v>3</v>
      </c>
      <c r="P23" s="124">
        <v>0</v>
      </c>
      <c r="Q23" s="124">
        <v>2</v>
      </c>
      <c r="R23" s="124">
        <v>1</v>
      </c>
      <c r="S23" s="124">
        <v>2</v>
      </c>
      <c r="T23" s="124">
        <v>10</v>
      </c>
      <c r="U23" s="97"/>
    </row>
    <row r="24" spans="1:21" ht="15.75" x14ac:dyDescent="0.25">
      <c r="A24" s="98"/>
      <c r="B24" s="150" t="s">
        <v>45</v>
      </c>
      <c r="C24" s="150"/>
      <c r="D24" s="123">
        <f t="shared" si="3"/>
        <v>21</v>
      </c>
      <c r="E24" s="85" t="s">
        <v>38</v>
      </c>
      <c r="F24" s="109">
        <v>3</v>
      </c>
      <c r="G24" s="109">
        <v>2</v>
      </c>
      <c r="H24" s="109">
        <v>1</v>
      </c>
      <c r="I24" s="109">
        <v>2</v>
      </c>
      <c r="J24" s="124">
        <v>2</v>
      </c>
      <c r="K24" s="124">
        <v>3</v>
      </c>
      <c r="L24" s="124">
        <v>1</v>
      </c>
      <c r="M24" s="124">
        <v>0</v>
      </c>
      <c r="N24" s="124">
        <v>0</v>
      </c>
      <c r="O24" s="124">
        <v>2</v>
      </c>
      <c r="P24" s="124">
        <v>0</v>
      </c>
      <c r="Q24" s="124">
        <v>0</v>
      </c>
      <c r="R24" s="124">
        <v>0</v>
      </c>
      <c r="S24" s="124">
        <v>0</v>
      </c>
      <c r="T24" s="124">
        <v>5</v>
      </c>
      <c r="U24" s="97"/>
    </row>
    <row r="25" spans="1:21" ht="15.75" x14ac:dyDescent="0.25">
      <c r="A25" s="98"/>
      <c r="B25" s="150" t="s">
        <v>46</v>
      </c>
      <c r="C25" s="150"/>
      <c r="D25" s="123">
        <f t="shared" si="3"/>
        <v>0</v>
      </c>
      <c r="E25" s="85" t="s">
        <v>38</v>
      </c>
      <c r="F25" s="109">
        <v>0</v>
      </c>
      <c r="G25" s="109">
        <v>0</v>
      </c>
      <c r="H25" s="109">
        <v>0</v>
      </c>
      <c r="I25" s="109">
        <v>0</v>
      </c>
      <c r="J25" s="109">
        <v>0</v>
      </c>
      <c r="K25" s="109">
        <v>0</v>
      </c>
      <c r="L25" s="109">
        <v>0</v>
      </c>
      <c r="M25" s="109">
        <v>0</v>
      </c>
      <c r="N25" s="109">
        <v>0</v>
      </c>
      <c r="O25" s="109">
        <v>0</v>
      </c>
      <c r="P25" s="109">
        <v>0</v>
      </c>
      <c r="Q25" s="109">
        <v>0</v>
      </c>
      <c r="R25" s="109">
        <v>0</v>
      </c>
      <c r="S25" s="109">
        <v>0</v>
      </c>
      <c r="T25" s="109">
        <v>0</v>
      </c>
      <c r="U25" s="97"/>
    </row>
    <row r="26" spans="1:21" ht="15.75" x14ac:dyDescent="0.25">
      <c r="A26" s="98"/>
      <c r="B26" s="150" t="s">
        <v>47</v>
      </c>
      <c r="C26" s="150"/>
      <c r="D26" s="123">
        <f t="shared" si="3"/>
        <v>12</v>
      </c>
      <c r="E26" s="85" t="s">
        <v>38</v>
      </c>
      <c r="F26" s="109">
        <v>0</v>
      </c>
      <c r="G26" s="109">
        <v>2</v>
      </c>
      <c r="H26" s="109">
        <v>0</v>
      </c>
      <c r="I26" s="109">
        <v>0</v>
      </c>
      <c r="J26" s="124">
        <v>4</v>
      </c>
      <c r="K26" s="124">
        <v>1</v>
      </c>
      <c r="L26" s="124">
        <v>0</v>
      </c>
      <c r="M26" s="124">
        <v>0</v>
      </c>
      <c r="N26" s="124">
        <v>0</v>
      </c>
      <c r="O26" s="124">
        <v>3</v>
      </c>
      <c r="P26" s="124">
        <v>0</v>
      </c>
      <c r="Q26" s="124">
        <v>0</v>
      </c>
      <c r="R26" s="124">
        <v>0</v>
      </c>
      <c r="S26" s="124">
        <v>0</v>
      </c>
      <c r="T26" s="124">
        <v>2</v>
      </c>
      <c r="U26" s="97"/>
    </row>
    <row r="27" spans="1:21" ht="18" x14ac:dyDescent="0.25">
      <c r="A27" s="98"/>
      <c r="B27" s="150" t="s">
        <v>48</v>
      </c>
      <c r="C27" s="150"/>
      <c r="D27" s="123">
        <f t="shared" si="3"/>
        <v>788.71</v>
      </c>
      <c r="E27" s="85" t="s">
        <v>98</v>
      </c>
      <c r="F27" s="109">
        <v>105</v>
      </c>
      <c r="G27" s="109">
        <v>98.12</v>
      </c>
      <c r="H27" s="109">
        <v>26</v>
      </c>
      <c r="I27" s="109">
        <v>54</v>
      </c>
      <c r="J27" s="124">
        <v>68.8</v>
      </c>
      <c r="K27" s="124">
        <v>82.5</v>
      </c>
      <c r="L27" s="124">
        <v>77.599999999999994</v>
      </c>
      <c r="M27" s="124">
        <v>3.5</v>
      </c>
      <c r="N27" s="124">
        <v>10.69</v>
      </c>
      <c r="O27" s="124">
        <v>42</v>
      </c>
      <c r="P27" s="124">
        <v>0</v>
      </c>
      <c r="Q27" s="124">
        <v>7.5</v>
      </c>
      <c r="R27" s="124">
        <v>10</v>
      </c>
      <c r="S27" s="124">
        <v>0</v>
      </c>
      <c r="T27" s="124">
        <v>203</v>
      </c>
      <c r="U27" s="97"/>
    </row>
    <row r="28" spans="1:21" ht="15.75" x14ac:dyDescent="0.25">
      <c r="A28" s="98"/>
      <c r="B28" s="150" t="s">
        <v>49</v>
      </c>
      <c r="C28" s="150"/>
      <c r="D28" s="123">
        <f t="shared" si="3"/>
        <v>150</v>
      </c>
      <c r="E28" s="85" t="s">
        <v>38</v>
      </c>
      <c r="F28" s="109">
        <v>0</v>
      </c>
      <c r="G28" s="109">
        <v>0</v>
      </c>
      <c r="H28" s="109">
        <v>0</v>
      </c>
      <c r="I28" s="109">
        <v>0</v>
      </c>
      <c r="J28" s="124">
        <v>150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v>0</v>
      </c>
      <c r="T28" s="124">
        <v>0</v>
      </c>
      <c r="U28" s="97"/>
    </row>
    <row r="29" spans="1:21" ht="15.75" x14ac:dyDescent="0.25">
      <c r="A29" s="98"/>
      <c r="B29" s="150" t="s">
        <v>50</v>
      </c>
      <c r="C29" s="150"/>
      <c r="D29" s="123">
        <f t="shared" si="3"/>
        <v>4</v>
      </c>
      <c r="E29" s="85" t="s">
        <v>38</v>
      </c>
      <c r="F29" s="109">
        <v>0</v>
      </c>
      <c r="G29" s="109">
        <v>0</v>
      </c>
      <c r="H29" s="109">
        <v>0</v>
      </c>
      <c r="I29" s="109">
        <v>0</v>
      </c>
      <c r="J29" s="124">
        <v>4</v>
      </c>
      <c r="K29" s="124">
        <v>0</v>
      </c>
      <c r="L29" s="124">
        <v>0</v>
      </c>
      <c r="M29" s="124">
        <v>0</v>
      </c>
      <c r="N29" s="124">
        <v>0</v>
      </c>
      <c r="O29" s="124">
        <v>0</v>
      </c>
      <c r="P29" s="124">
        <v>0</v>
      </c>
      <c r="Q29" s="124">
        <v>0</v>
      </c>
      <c r="R29" s="124">
        <v>0</v>
      </c>
      <c r="S29" s="124">
        <v>0</v>
      </c>
      <c r="T29" s="124">
        <v>0</v>
      </c>
      <c r="U29" s="97"/>
    </row>
    <row r="30" spans="1:21" ht="27.75" customHeight="1" x14ac:dyDescent="0.25">
      <c r="A30" s="98"/>
      <c r="B30" s="151" t="s">
        <v>51</v>
      </c>
      <c r="C30" s="151"/>
      <c r="D30" s="123">
        <f t="shared" si="3"/>
        <v>600.14</v>
      </c>
      <c r="E30" s="85" t="s">
        <v>98</v>
      </c>
      <c r="F30" s="125">
        <v>0</v>
      </c>
      <c r="G30" s="125">
        <v>39.67</v>
      </c>
      <c r="H30" s="125">
        <v>0</v>
      </c>
      <c r="I30" s="125">
        <v>0</v>
      </c>
      <c r="J30" s="126">
        <v>12</v>
      </c>
      <c r="K30" s="126">
        <v>181</v>
      </c>
      <c r="L30" s="126">
        <v>27.47</v>
      </c>
      <c r="M30" s="126">
        <v>0</v>
      </c>
      <c r="N30" s="126">
        <v>0</v>
      </c>
      <c r="O30" s="126">
        <v>0</v>
      </c>
      <c r="P30" s="126">
        <v>0</v>
      </c>
      <c r="Q30" s="126">
        <v>0</v>
      </c>
      <c r="R30" s="126">
        <v>0</v>
      </c>
      <c r="S30" s="126">
        <v>0</v>
      </c>
      <c r="T30" s="126">
        <v>340</v>
      </c>
      <c r="U30" s="3"/>
    </row>
    <row r="31" spans="1:21" ht="18" x14ac:dyDescent="0.25">
      <c r="A31" s="98"/>
      <c r="B31" s="150" t="s">
        <v>52</v>
      </c>
      <c r="C31" s="150"/>
      <c r="D31" s="123">
        <f t="shared" si="3"/>
        <v>6363.4800000000005</v>
      </c>
      <c r="E31" s="85" t="s">
        <v>98</v>
      </c>
      <c r="F31" s="109">
        <v>718.89</v>
      </c>
      <c r="G31" s="109">
        <v>529.42999999999995</v>
      </c>
      <c r="H31" s="109">
        <v>234.7</v>
      </c>
      <c r="I31" s="109">
        <v>458.54</v>
      </c>
      <c r="J31" s="124">
        <v>744.01</v>
      </c>
      <c r="K31" s="124">
        <v>1133.98</v>
      </c>
      <c r="L31" s="124">
        <v>567.23</v>
      </c>
      <c r="M31" s="124">
        <v>30.98</v>
      </c>
      <c r="N31" s="124">
        <v>24.76</v>
      </c>
      <c r="O31" s="124">
        <v>329.58</v>
      </c>
      <c r="P31" s="124">
        <v>93.85</v>
      </c>
      <c r="Q31" s="124">
        <v>138.77000000000001</v>
      </c>
      <c r="R31" s="124">
        <v>75.22</v>
      </c>
      <c r="S31" s="124">
        <v>80.11</v>
      </c>
      <c r="T31" s="124">
        <v>1203.43</v>
      </c>
      <c r="U31" s="3"/>
    </row>
    <row r="32" spans="1:21" ht="18" x14ac:dyDescent="0.25">
      <c r="A32" s="98"/>
      <c r="B32" s="150" t="s">
        <v>53</v>
      </c>
      <c r="C32" s="150"/>
      <c r="D32" s="123">
        <f t="shared" si="3"/>
        <v>1098.81</v>
      </c>
      <c r="E32" s="85" t="s">
        <v>98</v>
      </c>
      <c r="F32" s="109">
        <v>187.47</v>
      </c>
      <c r="G32" s="109">
        <v>112</v>
      </c>
      <c r="H32" s="109">
        <v>0</v>
      </c>
      <c r="I32" s="109">
        <v>76.8</v>
      </c>
      <c r="J32" s="124">
        <v>162</v>
      </c>
      <c r="K32" s="124">
        <v>52.71</v>
      </c>
      <c r="L32" s="124">
        <v>162.53</v>
      </c>
      <c r="M32" s="124">
        <v>0</v>
      </c>
      <c r="N32" s="124">
        <v>0</v>
      </c>
      <c r="O32" s="124">
        <v>60.35</v>
      </c>
      <c r="P32" s="124">
        <v>0</v>
      </c>
      <c r="Q32" s="124">
        <v>11.79</v>
      </c>
      <c r="R32" s="124">
        <v>0</v>
      </c>
      <c r="S32" s="124">
        <v>0</v>
      </c>
      <c r="T32" s="124">
        <v>273.16000000000003</v>
      </c>
      <c r="U32" s="3"/>
    </row>
    <row r="33" spans="1:21" ht="15.75" x14ac:dyDescent="0.25">
      <c r="A33" s="98"/>
      <c r="B33" s="150" t="s">
        <v>54</v>
      </c>
      <c r="C33" s="150"/>
      <c r="D33" s="123">
        <f t="shared" si="3"/>
        <v>45</v>
      </c>
      <c r="E33" s="85" t="s">
        <v>38</v>
      </c>
      <c r="F33" s="109">
        <v>7</v>
      </c>
      <c r="G33" s="109">
        <v>3</v>
      </c>
      <c r="H33" s="109">
        <v>3</v>
      </c>
      <c r="I33" s="109">
        <v>5</v>
      </c>
      <c r="J33" s="124">
        <v>4</v>
      </c>
      <c r="K33" s="124">
        <v>5</v>
      </c>
      <c r="L33" s="124">
        <v>6</v>
      </c>
      <c r="M33" s="124">
        <v>0</v>
      </c>
      <c r="N33" s="124">
        <v>0</v>
      </c>
      <c r="O33" s="124">
        <v>3</v>
      </c>
      <c r="P33" s="124">
        <v>0</v>
      </c>
      <c r="Q33" s="124">
        <v>1</v>
      </c>
      <c r="R33" s="124">
        <v>0</v>
      </c>
      <c r="S33" s="124">
        <v>0</v>
      </c>
      <c r="T33" s="124">
        <v>8</v>
      </c>
      <c r="U33" s="3"/>
    </row>
    <row r="34" spans="1:21" ht="15.75" x14ac:dyDescent="0.25">
      <c r="A34" s="98"/>
      <c r="B34" s="150" t="s">
        <v>55</v>
      </c>
      <c r="C34" s="150"/>
      <c r="D34" s="123">
        <f t="shared" si="3"/>
        <v>33</v>
      </c>
      <c r="E34" s="85" t="s">
        <v>38</v>
      </c>
      <c r="F34" s="109">
        <v>4</v>
      </c>
      <c r="G34" s="109">
        <v>4</v>
      </c>
      <c r="H34" s="109">
        <v>3</v>
      </c>
      <c r="I34" s="109">
        <v>3</v>
      </c>
      <c r="J34" s="124">
        <v>4</v>
      </c>
      <c r="K34" s="124">
        <v>0</v>
      </c>
      <c r="L34" s="124">
        <v>6</v>
      </c>
      <c r="M34" s="124">
        <v>0</v>
      </c>
      <c r="N34" s="124">
        <v>0</v>
      </c>
      <c r="O34" s="124">
        <v>1</v>
      </c>
      <c r="P34" s="124">
        <v>0</v>
      </c>
      <c r="Q34" s="124">
        <v>0</v>
      </c>
      <c r="R34" s="124">
        <v>0</v>
      </c>
      <c r="S34" s="124">
        <v>0</v>
      </c>
      <c r="T34" s="124">
        <v>8</v>
      </c>
      <c r="U34" s="3"/>
    </row>
    <row r="35" spans="1:21" ht="15.75" x14ac:dyDescent="0.25">
      <c r="A35" s="98"/>
      <c r="B35" s="150" t="s">
        <v>56</v>
      </c>
      <c r="C35" s="150"/>
      <c r="D35" s="123">
        <f t="shared" si="3"/>
        <v>37</v>
      </c>
      <c r="E35" s="85" t="s">
        <v>38</v>
      </c>
      <c r="F35" s="109">
        <v>4</v>
      </c>
      <c r="G35" s="109">
        <v>4</v>
      </c>
      <c r="H35" s="109">
        <v>2</v>
      </c>
      <c r="I35" s="109">
        <v>4</v>
      </c>
      <c r="J35" s="124">
        <v>4</v>
      </c>
      <c r="K35" s="124">
        <v>5</v>
      </c>
      <c r="L35" s="124">
        <v>4</v>
      </c>
      <c r="M35" s="124">
        <v>0</v>
      </c>
      <c r="N35" s="124">
        <v>0</v>
      </c>
      <c r="O35" s="124">
        <v>0</v>
      </c>
      <c r="P35" s="124">
        <v>0</v>
      </c>
      <c r="Q35" s="124">
        <v>0</v>
      </c>
      <c r="R35" s="124">
        <v>0</v>
      </c>
      <c r="S35" s="124">
        <v>0</v>
      </c>
      <c r="T35" s="124">
        <v>10</v>
      </c>
      <c r="U35" s="3"/>
    </row>
    <row r="36" spans="1:21" ht="18" x14ac:dyDescent="0.25">
      <c r="A36" s="98"/>
      <c r="B36" s="150" t="s">
        <v>57</v>
      </c>
      <c r="C36" s="150"/>
      <c r="D36" s="123">
        <f t="shared" si="3"/>
        <v>106</v>
      </c>
      <c r="E36" s="85" t="s">
        <v>98</v>
      </c>
      <c r="F36" s="109">
        <v>4</v>
      </c>
      <c r="G36" s="109">
        <v>33</v>
      </c>
      <c r="H36" s="109">
        <v>2</v>
      </c>
      <c r="I36" s="109">
        <v>3</v>
      </c>
      <c r="J36" s="124">
        <v>8</v>
      </c>
      <c r="K36" s="124">
        <v>8</v>
      </c>
      <c r="L36" s="124">
        <v>16</v>
      </c>
      <c r="M36" s="124">
        <v>0</v>
      </c>
      <c r="N36" s="124">
        <v>0</v>
      </c>
      <c r="O36" s="124">
        <v>0</v>
      </c>
      <c r="P36" s="124">
        <v>0</v>
      </c>
      <c r="Q36" s="124">
        <v>0</v>
      </c>
      <c r="R36" s="124">
        <v>0</v>
      </c>
      <c r="S36" s="124">
        <v>0</v>
      </c>
      <c r="T36" s="124">
        <v>32</v>
      </c>
      <c r="U36" s="3"/>
    </row>
    <row r="37" spans="1:21" x14ac:dyDescent="0.25">
      <c r="A37" s="1"/>
      <c r="E37" s="2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</sheetData>
  <mergeCells count="29">
    <mergeCell ref="R1:T1"/>
    <mergeCell ref="B2:T2"/>
    <mergeCell ref="B3:T3"/>
    <mergeCell ref="B5:B6"/>
    <mergeCell ref="C5:C6"/>
    <mergeCell ref="D5:D6"/>
    <mergeCell ref="E5:E6"/>
    <mergeCell ref="F5:I5"/>
    <mergeCell ref="M5:S5"/>
    <mergeCell ref="B28:C28"/>
    <mergeCell ref="B7:B8"/>
    <mergeCell ref="B16:C16"/>
    <mergeCell ref="B17:C17"/>
    <mergeCell ref="B20:C20"/>
    <mergeCell ref="B21:C21"/>
    <mergeCell ref="B22:C22"/>
    <mergeCell ref="B23:C23"/>
    <mergeCell ref="B24:C24"/>
    <mergeCell ref="B25:C25"/>
    <mergeCell ref="B26:C26"/>
    <mergeCell ref="B27:C27"/>
    <mergeCell ref="B35:C35"/>
    <mergeCell ref="B36:C36"/>
    <mergeCell ref="B29:C29"/>
    <mergeCell ref="B30:C30"/>
    <mergeCell ref="B31:C31"/>
    <mergeCell ref="B32:C32"/>
    <mergeCell ref="B33:C33"/>
    <mergeCell ref="B34:C34"/>
  </mergeCells>
  <pageMargins left="0.7" right="0.7" top="0.75" bottom="0.75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2BAC79A-D768-4E80-AB42-DD2ED4168C8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Z.G. czysz.daszków i rynien</vt:lpstr>
      <vt:lpstr>Z.G. pow.zewnętrzne</vt:lpstr>
      <vt:lpstr>Z.G. pomiesz. strefy I,II</vt:lpstr>
      <vt:lpstr>Z.G.pom.ogólnodostępne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2025-03-06T07:08:13Z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000524a6-2dc1-473c-800b-4ab1d4960a54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s5636:Creator type=IP">
    <vt:lpwstr>10.71.44.6</vt:lpwstr>
  </property>
  <property fmtid="{D5CDD505-2E9C-101B-9397-08002B2CF9AE}" pid="9" name="bjClsUserRVM">
    <vt:lpwstr>[]</vt:lpwstr>
  </property>
  <property fmtid="{D5CDD505-2E9C-101B-9397-08002B2CF9AE}" pid="10" name="bjSaver">
    <vt:lpwstr>XIjdbhpmYIPFiH6iOzOf35zXDhk/489v</vt:lpwstr>
  </property>
</Properties>
</file>