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D:\MAGDA\MOJE\2024_przetargi\ROBOTY BUDOWLANE\WI-K_PN_241030_1_RB_DW_789_KOZIEGŁOWY\zapytania\2\załączniki na strone\2A_kosztorys ofertowy\"/>
    </mc:Choice>
  </mc:AlternateContent>
  <xr:revisionPtr revIDLastSave="0" documentId="13_ncr:1_{EF4E74D6-9859-4E07-A4BE-16B5E79117CC}" xr6:coauthVersionLast="47" xr6:coauthVersionMax="47" xr10:uidLastSave="{00000000-0000-0000-0000-000000000000}"/>
  <bookViews>
    <workbookView xWindow="-113" yWindow="-113" windowWidth="24267" windowHeight="13148" tabRatio="811" xr2:uid="{00000000-000D-0000-FFFF-FFFF00000000}"/>
  </bookViews>
  <sheets>
    <sheet name="ZZK" sheetId="38" r:id="rId1"/>
    <sheet name="01.dm00" sheetId="65" r:id="rId2"/>
    <sheet name="02.ki_dr" sheetId="64" r:id="rId3"/>
    <sheet name="03.MD-01" sheetId="37" r:id="rId4"/>
    <sheet name="04.MD-02" sheetId="39" r:id="rId5"/>
    <sheet name="05.PDR-4" sheetId="60" r:id="rId6"/>
    <sheet name="06.EN" sheetId="52" r:id="rId7"/>
    <sheet name="07.TK" sheetId="66" r:id="rId8"/>
    <sheet name="08.W" sheetId="51" r:id="rId9"/>
    <sheet name="09.G" sheetId="47" r:id="rId10"/>
    <sheet name="10.TM" sheetId="49" r:id="rId11"/>
    <sheet name="11.KD" sheetId="48" r:id="rId12"/>
    <sheet name="12.OŚ" sheetId="53" r:id="rId13"/>
    <sheet name="13.M" sheetId="46" r:id="rId14"/>
  </sheets>
  <definedNames>
    <definedName name="_xlnm._FilterDatabase" localSheetId="1" hidden="1">'01.dm00'!$E$2:$E$7</definedName>
    <definedName name="_xlnm._FilterDatabase" localSheetId="2" hidden="1">'02.ki_dr'!$C$2:$C$141</definedName>
    <definedName name="_xlnm._FilterDatabase" localSheetId="3" hidden="1">'03.MD-01'!$E$2:$E$51</definedName>
    <definedName name="_xlnm._FilterDatabase" localSheetId="4" hidden="1">'04.MD-02'!$E$3:$E$93</definedName>
    <definedName name="_xlnm._FilterDatabase" localSheetId="5" hidden="1">'05.PDR-4'!$E$3:$E$43</definedName>
    <definedName name="_xlnm._FilterDatabase" localSheetId="6" hidden="1">'06.EN'!$C$3:$C$48</definedName>
    <definedName name="_xlnm._FilterDatabase" localSheetId="8" hidden="1">'08.W'!$E$3:$E$20</definedName>
    <definedName name="_xlnm._FilterDatabase" localSheetId="9" hidden="1">'09.G'!$E$3:$E$18</definedName>
    <definedName name="_xlnm._FilterDatabase" localSheetId="10" hidden="1">'10.TM'!$E$3:$E$14</definedName>
    <definedName name="_xlnm._FilterDatabase" localSheetId="11" hidden="1">'11.KD'!$E$3:$E$27</definedName>
    <definedName name="_xlnm._FilterDatabase" localSheetId="12" hidden="1">'12.OŚ'!$E$3:$E$42</definedName>
    <definedName name="_xlnm._FilterDatabase" localSheetId="13" hidden="1">'13.M'!$E$3:$E$11</definedName>
    <definedName name="A" localSheetId="1">#REF!</definedName>
    <definedName name="A" localSheetId="2">#REF!</definedName>
    <definedName name="A" localSheetId="3">#REF!</definedName>
    <definedName name="A" localSheetId="4">#REF!</definedName>
    <definedName name="A" localSheetId="5">#REF!</definedName>
    <definedName name="A" localSheetId="6">#REF!</definedName>
    <definedName name="A" localSheetId="8">#REF!</definedName>
    <definedName name="A" localSheetId="9">#REF!</definedName>
    <definedName name="A" localSheetId="10">#REF!</definedName>
    <definedName name="A" localSheetId="11">#REF!</definedName>
    <definedName name="A" localSheetId="12">#REF!</definedName>
    <definedName name="A" localSheetId="13">#REF!</definedName>
    <definedName name="A">#REF!</definedName>
    <definedName name="A." localSheetId="2">#REF!</definedName>
    <definedName name="A." localSheetId="3">#REF!</definedName>
    <definedName name="A." localSheetId="4">#REF!</definedName>
    <definedName name="A." localSheetId="5">#REF!</definedName>
    <definedName name="A." localSheetId="6">#REF!</definedName>
    <definedName name="A." localSheetId="8">#REF!</definedName>
    <definedName name="A." localSheetId="9">#REF!</definedName>
    <definedName name="A." localSheetId="10">#REF!</definedName>
    <definedName name="A." localSheetId="11">#REF!</definedName>
    <definedName name="A." localSheetId="12">#REF!</definedName>
    <definedName name="A." localSheetId="13">#REF!</definedName>
    <definedName name="A.">#REF!</definedName>
    <definedName name="aaa" localSheetId="2">#REF!</definedName>
    <definedName name="aaa" localSheetId="3">#REF!</definedName>
    <definedName name="aaa" localSheetId="4">#REF!</definedName>
    <definedName name="aaa" localSheetId="5">#REF!</definedName>
    <definedName name="aaa" localSheetId="6">#REF!</definedName>
    <definedName name="aaa" localSheetId="8">#REF!</definedName>
    <definedName name="aaa" localSheetId="9">#REF!</definedName>
    <definedName name="aaa" localSheetId="10">#REF!</definedName>
    <definedName name="aaa" localSheetId="11">#REF!</definedName>
    <definedName name="aaa" localSheetId="12">#REF!</definedName>
    <definedName name="aaa" localSheetId="13">#REF!</definedName>
    <definedName name="aaa">#REF!</definedName>
    <definedName name="dane" localSheetId="1">#REF!</definedName>
    <definedName name="dane" localSheetId="2">#REF!</definedName>
    <definedName name="dane" localSheetId="3">#REF!</definedName>
    <definedName name="dane" localSheetId="4">#REF!</definedName>
    <definedName name="dane" localSheetId="5">#REF!</definedName>
    <definedName name="dane" localSheetId="6">#REF!</definedName>
    <definedName name="dane" localSheetId="8">#REF!</definedName>
    <definedName name="dane" localSheetId="9">#REF!</definedName>
    <definedName name="dane" localSheetId="10">#REF!</definedName>
    <definedName name="dane" localSheetId="11">#REF!</definedName>
    <definedName name="dane" localSheetId="12">#REF!</definedName>
    <definedName name="dane" localSheetId="13">#REF!</definedName>
    <definedName name="dane">#REF!</definedName>
    <definedName name="dane." localSheetId="2">#REF!</definedName>
    <definedName name="dane." localSheetId="3">#REF!</definedName>
    <definedName name="dane." localSheetId="4">#REF!</definedName>
    <definedName name="dane." localSheetId="5">#REF!</definedName>
    <definedName name="dane." localSheetId="6">#REF!</definedName>
    <definedName name="dane." localSheetId="8">#REF!</definedName>
    <definedName name="dane." localSheetId="9">#REF!</definedName>
    <definedName name="dane." localSheetId="10">#REF!</definedName>
    <definedName name="dane." localSheetId="11">#REF!</definedName>
    <definedName name="dane." localSheetId="12">#REF!</definedName>
    <definedName name="dane." localSheetId="13">#REF!</definedName>
    <definedName name="dane.">#REF!</definedName>
    <definedName name="Excel_BuiltIn_Print_Area_1" localSheetId="1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8">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>#REF!</definedName>
    <definedName name="kurs">4.2735</definedName>
    <definedName name="_xlnm.Print_Area" localSheetId="1">'01.dm00'!$A$1:$G$8</definedName>
    <definedName name="_xlnm.Print_Area" localSheetId="2">'02.ki_dr'!$A$1:$G$142</definedName>
    <definedName name="_xlnm.Print_Area" localSheetId="3">'03.MD-01'!$A$1:$G$64</definedName>
    <definedName name="_xlnm.Print_Area" localSheetId="4">'04.MD-02'!$A$1:$G$99</definedName>
    <definedName name="_xlnm.Print_Area" localSheetId="5">'05.PDR-4'!$A$1:$G$50</definedName>
    <definedName name="_xlnm.Print_Area" localSheetId="6">'06.EN'!$A$1:$G$81</definedName>
    <definedName name="_xlnm.Print_Area" localSheetId="7">'07.TK'!$A$1:$G$54</definedName>
    <definedName name="_xlnm.Print_Area" localSheetId="8">'08.W'!$A$1:$G$21</definedName>
    <definedName name="_xlnm.Print_Area" localSheetId="9">'09.G'!$A$1:$G$19</definedName>
    <definedName name="_xlnm.Print_Area" localSheetId="10">'10.TM'!$A$1:$G$15</definedName>
    <definedName name="_xlnm.Print_Area" localSheetId="11">'11.KD'!$A$1:$G$28</definedName>
    <definedName name="_xlnm.Print_Area" localSheetId="12">'12.OŚ'!$A$1:$G$50</definedName>
    <definedName name="_xlnm.Print_Area" localSheetId="13">'13.M'!$A$1:$G$12</definedName>
    <definedName name="_xlnm.Print_Area" localSheetId="0">ZZK!$A$1:$C$26</definedName>
    <definedName name="SUM_K1" localSheetId="1">#REF!</definedName>
    <definedName name="SUM_K1" localSheetId="2">#REF!</definedName>
    <definedName name="SUM_K1" localSheetId="3">#REF!</definedName>
    <definedName name="SUM_K1" localSheetId="4">#REF!</definedName>
    <definedName name="SUM_K1" localSheetId="5">#REF!</definedName>
    <definedName name="SUM_K1" localSheetId="6">#REF!</definedName>
    <definedName name="SUM_K1" localSheetId="8">#REF!</definedName>
    <definedName name="SUM_K1" localSheetId="9">#REF!</definedName>
    <definedName name="SUM_K1" localSheetId="10">#REF!</definedName>
    <definedName name="SUM_K1" localSheetId="11">#REF!</definedName>
    <definedName name="SUM_K1" localSheetId="12">#REF!</definedName>
    <definedName name="SUM_K1" localSheetId="13">#REF!</definedName>
    <definedName name="SUM_K1">#REF!</definedName>
    <definedName name="SUM_K10" localSheetId="1">#REF!</definedName>
    <definedName name="SUM_K10" localSheetId="2">#REF!</definedName>
    <definedName name="SUM_K10" localSheetId="3">#REF!</definedName>
    <definedName name="SUM_K10" localSheetId="4">#REF!</definedName>
    <definedName name="SUM_K10" localSheetId="5">#REF!</definedName>
    <definedName name="SUM_K10" localSheetId="6">#REF!</definedName>
    <definedName name="SUM_K10" localSheetId="8">#REF!</definedName>
    <definedName name="SUM_K10" localSheetId="9">#REF!</definedName>
    <definedName name="SUM_K10" localSheetId="10">#REF!</definedName>
    <definedName name="SUM_K10" localSheetId="11">#REF!</definedName>
    <definedName name="SUM_K10" localSheetId="12">#REF!</definedName>
    <definedName name="SUM_K10" localSheetId="13">#REF!</definedName>
    <definedName name="SUM_K10">#REF!</definedName>
    <definedName name="SUM_K11" localSheetId="1">#REF!</definedName>
    <definedName name="SUM_K11" localSheetId="2">#REF!</definedName>
    <definedName name="SUM_K11" localSheetId="3">#REF!</definedName>
    <definedName name="SUM_K11" localSheetId="4">#REF!</definedName>
    <definedName name="SUM_K11" localSheetId="5">#REF!</definedName>
    <definedName name="SUM_K11" localSheetId="6">#REF!</definedName>
    <definedName name="SUM_K11" localSheetId="8">#REF!</definedName>
    <definedName name="SUM_K11" localSheetId="9">#REF!</definedName>
    <definedName name="SUM_K11" localSheetId="10">#REF!</definedName>
    <definedName name="SUM_K11" localSheetId="11">#REF!</definedName>
    <definedName name="SUM_K11" localSheetId="12">#REF!</definedName>
    <definedName name="SUM_K11" localSheetId="13">#REF!</definedName>
    <definedName name="SUM_K11">#REF!</definedName>
    <definedName name="SUM_K12" localSheetId="1">#REF!</definedName>
    <definedName name="SUM_K12" localSheetId="2">#REF!</definedName>
    <definedName name="SUM_K12" localSheetId="3">#REF!</definedName>
    <definedName name="SUM_K12" localSheetId="4">#REF!</definedName>
    <definedName name="SUM_K12" localSheetId="5">#REF!</definedName>
    <definedName name="SUM_K12" localSheetId="6">#REF!</definedName>
    <definedName name="SUM_K12" localSheetId="8">#REF!</definedName>
    <definedName name="SUM_K12" localSheetId="9">#REF!</definedName>
    <definedName name="SUM_K12" localSheetId="10">#REF!</definedName>
    <definedName name="SUM_K12" localSheetId="11">#REF!</definedName>
    <definedName name="SUM_K12" localSheetId="12">#REF!</definedName>
    <definedName name="SUM_K12" localSheetId="13">#REF!</definedName>
    <definedName name="SUM_K12">#REF!</definedName>
    <definedName name="SUM_K13" localSheetId="1">#REF!</definedName>
    <definedName name="SUM_K13" localSheetId="2">#REF!</definedName>
    <definedName name="SUM_K13" localSheetId="3">#REF!</definedName>
    <definedName name="SUM_K13" localSheetId="4">#REF!</definedName>
    <definedName name="SUM_K13" localSheetId="5">#REF!</definedName>
    <definedName name="SUM_K13" localSheetId="6">#REF!</definedName>
    <definedName name="SUM_K13" localSheetId="8">#REF!</definedName>
    <definedName name="SUM_K13" localSheetId="9">#REF!</definedName>
    <definedName name="SUM_K13" localSheetId="10">#REF!</definedName>
    <definedName name="SUM_K13" localSheetId="11">#REF!</definedName>
    <definedName name="SUM_K13" localSheetId="12">#REF!</definedName>
    <definedName name="SUM_K13" localSheetId="13">#REF!</definedName>
    <definedName name="SUM_K13">#REF!</definedName>
    <definedName name="SUM_K14" localSheetId="1">#REF!</definedName>
    <definedName name="SUM_K14" localSheetId="2">#REF!</definedName>
    <definedName name="SUM_K14" localSheetId="3">#REF!</definedName>
    <definedName name="SUM_K14" localSheetId="4">#REF!</definedName>
    <definedName name="SUM_K14" localSheetId="5">#REF!</definedName>
    <definedName name="SUM_K14" localSheetId="6">#REF!</definedName>
    <definedName name="SUM_K14" localSheetId="8">#REF!</definedName>
    <definedName name="SUM_K14" localSheetId="9">#REF!</definedName>
    <definedName name="SUM_K14" localSheetId="10">#REF!</definedName>
    <definedName name="SUM_K14" localSheetId="11">#REF!</definedName>
    <definedName name="SUM_K14" localSheetId="12">#REF!</definedName>
    <definedName name="SUM_K14" localSheetId="13">#REF!</definedName>
    <definedName name="SUM_K14">#REF!</definedName>
    <definedName name="SUM_K15" localSheetId="1">#REF!</definedName>
    <definedName name="SUM_K15" localSheetId="2">#REF!</definedName>
    <definedName name="SUM_K15" localSheetId="3">#REF!</definedName>
    <definedName name="SUM_K15" localSheetId="4">#REF!</definedName>
    <definedName name="SUM_K15" localSheetId="5">#REF!</definedName>
    <definedName name="SUM_K15" localSheetId="6">#REF!</definedName>
    <definedName name="SUM_K15" localSheetId="8">#REF!</definedName>
    <definedName name="SUM_K15" localSheetId="9">#REF!</definedName>
    <definedName name="SUM_K15" localSheetId="10">#REF!</definedName>
    <definedName name="SUM_K15" localSheetId="11">#REF!</definedName>
    <definedName name="SUM_K15" localSheetId="12">#REF!</definedName>
    <definedName name="SUM_K15" localSheetId="13">#REF!</definedName>
    <definedName name="SUM_K15">#REF!</definedName>
    <definedName name="SUM_K16" localSheetId="1">#REF!</definedName>
    <definedName name="SUM_K16" localSheetId="2">#REF!</definedName>
    <definedName name="SUM_K16" localSheetId="3">#REF!</definedName>
    <definedName name="SUM_K16" localSheetId="4">#REF!</definedName>
    <definedName name="SUM_K16" localSheetId="5">#REF!</definedName>
    <definedName name="SUM_K16" localSheetId="6">#REF!</definedName>
    <definedName name="SUM_K16" localSheetId="8">#REF!</definedName>
    <definedName name="SUM_K16" localSheetId="9">#REF!</definedName>
    <definedName name="SUM_K16" localSheetId="10">#REF!</definedName>
    <definedName name="SUM_K16" localSheetId="11">#REF!</definedName>
    <definedName name="SUM_K16" localSheetId="12">#REF!</definedName>
    <definedName name="SUM_K16" localSheetId="13">#REF!</definedName>
    <definedName name="SUM_K16">#REF!</definedName>
    <definedName name="SUM_K17" localSheetId="1">#REF!</definedName>
    <definedName name="SUM_K17" localSheetId="2">#REF!</definedName>
    <definedName name="SUM_K17" localSheetId="3">#REF!</definedName>
    <definedName name="SUM_K17" localSheetId="4">#REF!</definedName>
    <definedName name="SUM_K17" localSheetId="5">#REF!</definedName>
    <definedName name="SUM_K17" localSheetId="6">#REF!</definedName>
    <definedName name="SUM_K17" localSheetId="8">#REF!</definedName>
    <definedName name="SUM_K17" localSheetId="9">#REF!</definedName>
    <definedName name="SUM_K17" localSheetId="10">#REF!</definedName>
    <definedName name="SUM_K17" localSheetId="11">#REF!</definedName>
    <definedName name="SUM_K17" localSheetId="12">#REF!</definedName>
    <definedName name="SUM_K17" localSheetId="13">#REF!</definedName>
    <definedName name="SUM_K17">#REF!</definedName>
    <definedName name="SUM_K18" localSheetId="1">#REF!</definedName>
    <definedName name="SUM_K18" localSheetId="2">#REF!</definedName>
    <definedName name="SUM_K18" localSheetId="3">#REF!</definedName>
    <definedName name="SUM_K18" localSheetId="4">#REF!</definedName>
    <definedName name="SUM_K18" localSheetId="5">#REF!</definedName>
    <definedName name="SUM_K18" localSheetId="6">#REF!</definedName>
    <definedName name="SUM_K18" localSheetId="8">#REF!</definedName>
    <definedName name="SUM_K18" localSheetId="9">#REF!</definedName>
    <definedName name="SUM_K18" localSheetId="10">#REF!</definedName>
    <definedName name="SUM_K18" localSheetId="11">#REF!</definedName>
    <definedName name="SUM_K18" localSheetId="12">#REF!</definedName>
    <definedName name="SUM_K18" localSheetId="13">#REF!</definedName>
    <definedName name="SUM_K18">#REF!</definedName>
    <definedName name="SUM_K19" localSheetId="1">#REF!</definedName>
    <definedName name="SUM_K19" localSheetId="2">#REF!</definedName>
    <definedName name="SUM_K19" localSheetId="3">#REF!</definedName>
    <definedName name="SUM_K19" localSheetId="4">#REF!</definedName>
    <definedName name="SUM_K19" localSheetId="5">#REF!</definedName>
    <definedName name="SUM_K19" localSheetId="6">#REF!</definedName>
    <definedName name="SUM_K19" localSheetId="8">#REF!</definedName>
    <definedName name="SUM_K19" localSheetId="9">#REF!</definedName>
    <definedName name="SUM_K19" localSheetId="10">#REF!</definedName>
    <definedName name="SUM_K19" localSheetId="11">#REF!</definedName>
    <definedName name="SUM_K19" localSheetId="12">#REF!</definedName>
    <definedName name="SUM_K19" localSheetId="13">#REF!</definedName>
    <definedName name="SUM_K19">#REF!</definedName>
    <definedName name="SUM_K2" localSheetId="1">#REF!</definedName>
    <definedName name="SUM_K2" localSheetId="2">#REF!</definedName>
    <definedName name="SUM_K2" localSheetId="3">#REF!</definedName>
    <definedName name="SUM_K2" localSheetId="4">#REF!</definedName>
    <definedName name="SUM_K2" localSheetId="5">#REF!</definedName>
    <definedName name="SUM_K2" localSheetId="6">#REF!</definedName>
    <definedName name="SUM_K2" localSheetId="8">#REF!</definedName>
    <definedName name="SUM_K2" localSheetId="9">#REF!</definedName>
    <definedName name="SUM_K2" localSheetId="10">#REF!</definedName>
    <definedName name="SUM_K2" localSheetId="11">#REF!</definedName>
    <definedName name="SUM_K2" localSheetId="12">#REF!</definedName>
    <definedName name="SUM_K2" localSheetId="13">#REF!</definedName>
    <definedName name="SUM_K2">#REF!</definedName>
    <definedName name="SUM_K20" localSheetId="1">#REF!</definedName>
    <definedName name="SUM_K20" localSheetId="2">#REF!</definedName>
    <definedName name="SUM_K20" localSheetId="3">#REF!</definedName>
    <definedName name="SUM_K20" localSheetId="4">#REF!</definedName>
    <definedName name="SUM_K20" localSheetId="5">#REF!</definedName>
    <definedName name="SUM_K20" localSheetId="6">#REF!</definedName>
    <definedName name="SUM_K20" localSheetId="8">#REF!</definedName>
    <definedName name="SUM_K20" localSheetId="9">#REF!</definedName>
    <definedName name="SUM_K20" localSheetId="10">#REF!</definedName>
    <definedName name="SUM_K20" localSheetId="11">#REF!</definedName>
    <definedName name="SUM_K20" localSheetId="12">#REF!</definedName>
    <definedName name="SUM_K20" localSheetId="13">#REF!</definedName>
    <definedName name="SUM_K20">#REF!</definedName>
    <definedName name="SUM_K21" localSheetId="1">#REF!</definedName>
    <definedName name="SUM_K21" localSheetId="2">#REF!</definedName>
    <definedName name="SUM_K21" localSheetId="3">#REF!</definedName>
    <definedName name="SUM_K21" localSheetId="4">#REF!</definedName>
    <definedName name="SUM_K21" localSheetId="5">#REF!</definedName>
    <definedName name="SUM_K21" localSheetId="6">#REF!</definedName>
    <definedName name="SUM_K21" localSheetId="8">#REF!</definedName>
    <definedName name="SUM_K21" localSheetId="9">#REF!</definedName>
    <definedName name="SUM_K21" localSheetId="10">#REF!</definedName>
    <definedName name="SUM_K21" localSheetId="11">#REF!</definedName>
    <definedName name="SUM_K21" localSheetId="12">#REF!</definedName>
    <definedName name="SUM_K21" localSheetId="13">#REF!</definedName>
    <definedName name="SUM_K21">#REF!</definedName>
    <definedName name="SUM_K22" localSheetId="1">#REF!</definedName>
    <definedName name="SUM_K22" localSheetId="2">#REF!</definedName>
    <definedName name="SUM_K22" localSheetId="3">#REF!</definedName>
    <definedName name="SUM_K22" localSheetId="4">#REF!</definedName>
    <definedName name="SUM_K22" localSheetId="5">#REF!</definedName>
    <definedName name="SUM_K22" localSheetId="6">#REF!</definedName>
    <definedName name="SUM_K22" localSheetId="8">#REF!</definedName>
    <definedName name="SUM_K22" localSheetId="9">#REF!</definedName>
    <definedName name="SUM_K22" localSheetId="10">#REF!</definedName>
    <definedName name="SUM_K22" localSheetId="11">#REF!</definedName>
    <definedName name="SUM_K22" localSheetId="12">#REF!</definedName>
    <definedName name="SUM_K22" localSheetId="13">#REF!</definedName>
    <definedName name="SUM_K22">#REF!</definedName>
    <definedName name="SUM_K23" localSheetId="1">#REF!</definedName>
    <definedName name="SUM_K23" localSheetId="2">#REF!</definedName>
    <definedName name="SUM_K23" localSheetId="3">#REF!</definedName>
    <definedName name="SUM_K23" localSheetId="4">#REF!</definedName>
    <definedName name="SUM_K23" localSheetId="5">#REF!</definedName>
    <definedName name="SUM_K23" localSheetId="6">#REF!</definedName>
    <definedName name="SUM_K23" localSheetId="8">#REF!</definedName>
    <definedName name="SUM_K23" localSheetId="9">#REF!</definedName>
    <definedName name="SUM_K23" localSheetId="10">#REF!</definedName>
    <definedName name="SUM_K23" localSheetId="11">#REF!</definedName>
    <definedName name="SUM_K23" localSheetId="12">#REF!</definedName>
    <definedName name="SUM_K23" localSheetId="13">#REF!</definedName>
    <definedName name="SUM_K23">#REF!</definedName>
    <definedName name="SUM_K3" localSheetId="1">#REF!</definedName>
    <definedName name="SUM_K3" localSheetId="2">#REF!</definedName>
    <definedName name="SUM_K3" localSheetId="3">#REF!</definedName>
    <definedName name="SUM_K3" localSheetId="4">#REF!</definedName>
    <definedName name="SUM_K3" localSheetId="5">#REF!</definedName>
    <definedName name="SUM_K3" localSheetId="6">#REF!</definedName>
    <definedName name="SUM_K3" localSheetId="8">#REF!</definedName>
    <definedName name="SUM_K3" localSheetId="9">#REF!</definedName>
    <definedName name="SUM_K3" localSheetId="10">#REF!</definedName>
    <definedName name="SUM_K3" localSheetId="11">#REF!</definedName>
    <definedName name="SUM_K3" localSheetId="12">#REF!</definedName>
    <definedName name="SUM_K3" localSheetId="13">#REF!</definedName>
    <definedName name="SUM_K3">#REF!</definedName>
    <definedName name="SUM_K4" localSheetId="1">#REF!</definedName>
    <definedName name="SUM_K4" localSheetId="2">#REF!</definedName>
    <definedName name="SUM_K4" localSheetId="3">#REF!</definedName>
    <definedName name="SUM_K4" localSheetId="4">#REF!</definedName>
    <definedName name="SUM_K4" localSheetId="5">#REF!</definedName>
    <definedName name="SUM_K4" localSheetId="6">#REF!</definedName>
    <definedName name="SUM_K4" localSheetId="8">#REF!</definedName>
    <definedName name="SUM_K4" localSheetId="9">#REF!</definedName>
    <definedName name="SUM_K4" localSheetId="10">#REF!</definedName>
    <definedName name="SUM_K4" localSheetId="11">#REF!</definedName>
    <definedName name="SUM_K4" localSheetId="12">#REF!</definedName>
    <definedName name="SUM_K4" localSheetId="13">#REF!</definedName>
    <definedName name="SUM_K4">#REF!</definedName>
    <definedName name="SUM_K5" localSheetId="1">#REF!</definedName>
    <definedName name="SUM_K5" localSheetId="2">#REF!</definedName>
    <definedName name="SUM_K5" localSheetId="3">#REF!</definedName>
    <definedName name="SUM_K5" localSheetId="4">#REF!</definedName>
    <definedName name="SUM_K5" localSheetId="5">#REF!</definedName>
    <definedName name="SUM_K5" localSheetId="6">#REF!</definedName>
    <definedName name="SUM_K5" localSheetId="8">#REF!</definedName>
    <definedName name="SUM_K5" localSheetId="9">#REF!</definedName>
    <definedName name="SUM_K5" localSheetId="10">#REF!</definedName>
    <definedName name="SUM_K5" localSheetId="11">#REF!</definedName>
    <definedName name="SUM_K5" localSheetId="12">#REF!</definedName>
    <definedName name="SUM_K5" localSheetId="13">#REF!</definedName>
    <definedName name="SUM_K5">#REF!</definedName>
    <definedName name="SUM_K6" localSheetId="1">#REF!</definedName>
    <definedName name="SUM_K6" localSheetId="2">#REF!</definedName>
    <definedName name="SUM_K6" localSheetId="3">#REF!</definedName>
    <definedName name="SUM_K6" localSheetId="4">#REF!</definedName>
    <definedName name="SUM_K6" localSheetId="5">#REF!</definedName>
    <definedName name="SUM_K6" localSheetId="6">#REF!</definedName>
    <definedName name="SUM_K6" localSheetId="8">#REF!</definedName>
    <definedName name="SUM_K6" localSheetId="9">#REF!</definedName>
    <definedName name="SUM_K6" localSheetId="10">#REF!</definedName>
    <definedName name="SUM_K6" localSheetId="11">#REF!</definedName>
    <definedName name="SUM_K6" localSheetId="12">#REF!</definedName>
    <definedName name="SUM_K6" localSheetId="13">#REF!</definedName>
    <definedName name="SUM_K6">#REF!</definedName>
    <definedName name="SUM_K7" localSheetId="1">#REF!</definedName>
    <definedName name="SUM_K7" localSheetId="2">#REF!</definedName>
    <definedName name="SUM_K7" localSheetId="3">#REF!</definedName>
    <definedName name="SUM_K7" localSheetId="4">#REF!</definedName>
    <definedName name="SUM_K7" localSheetId="5">#REF!</definedName>
    <definedName name="SUM_K7" localSheetId="6">#REF!</definedName>
    <definedName name="SUM_K7" localSheetId="8">#REF!</definedName>
    <definedName name="SUM_K7" localSheetId="9">#REF!</definedName>
    <definedName name="SUM_K7" localSheetId="10">#REF!</definedName>
    <definedName name="SUM_K7" localSheetId="11">#REF!</definedName>
    <definedName name="SUM_K7" localSheetId="12">#REF!</definedName>
    <definedName name="SUM_K7" localSheetId="13">#REF!</definedName>
    <definedName name="SUM_K7">#REF!</definedName>
    <definedName name="SUM_K8" localSheetId="1">#REF!</definedName>
    <definedName name="SUM_K8" localSheetId="2">#REF!</definedName>
    <definedName name="SUM_K8" localSheetId="3">#REF!</definedName>
    <definedName name="SUM_K8" localSheetId="4">#REF!</definedName>
    <definedName name="SUM_K8" localSheetId="5">#REF!</definedName>
    <definedName name="SUM_K8" localSheetId="6">#REF!</definedName>
    <definedName name="SUM_K8" localSheetId="8">#REF!</definedName>
    <definedName name="SUM_K8" localSheetId="9">#REF!</definedName>
    <definedName name="SUM_K8" localSheetId="10">#REF!</definedName>
    <definedName name="SUM_K8" localSheetId="11">#REF!</definedName>
    <definedName name="SUM_K8" localSheetId="12">#REF!</definedName>
    <definedName name="SUM_K8" localSheetId="13">#REF!</definedName>
    <definedName name="SUM_K8">#REF!</definedName>
    <definedName name="SUM_K9" localSheetId="1">#REF!</definedName>
    <definedName name="SUM_K9" localSheetId="2">#REF!</definedName>
    <definedName name="SUM_K9" localSheetId="3">#REF!</definedName>
    <definedName name="SUM_K9" localSheetId="4">#REF!</definedName>
    <definedName name="SUM_K9" localSheetId="5">#REF!</definedName>
    <definedName name="SUM_K9" localSheetId="6">#REF!</definedName>
    <definedName name="SUM_K9" localSheetId="8">#REF!</definedName>
    <definedName name="SUM_K9" localSheetId="9">#REF!</definedName>
    <definedName name="SUM_K9" localSheetId="10">#REF!</definedName>
    <definedName name="SUM_K9" localSheetId="11">#REF!</definedName>
    <definedName name="SUM_K9" localSheetId="12">#REF!</definedName>
    <definedName name="SUM_K9" localSheetId="13">#REF!</definedName>
    <definedName name="SUM_K9">#REF!</definedName>
    <definedName name="_xlnm.Print_Titles" localSheetId="1">'01.dm00'!$3:$5</definedName>
    <definedName name="_xlnm.Print_Titles" localSheetId="2">'02.ki_dr'!$3:$5</definedName>
    <definedName name="_xlnm.Print_Titles" localSheetId="3">'03.MD-01'!$3:$5</definedName>
    <definedName name="_xlnm.Print_Titles" localSheetId="4">'04.MD-02'!$4:$5</definedName>
    <definedName name="_xlnm.Print_Titles" localSheetId="5">'05.PDR-4'!$4:$5</definedName>
    <definedName name="_xlnm.Print_Titles" localSheetId="6">'06.EN'!$4:$5</definedName>
    <definedName name="_xlnm.Print_Titles" localSheetId="8">'08.W'!$4:$5</definedName>
    <definedName name="_xlnm.Print_Titles" localSheetId="9">'09.G'!$4:$5</definedName>
    <definedName name="_xlnm.Print_Titles" localSheetId="10">'10.TM'!$4:$5</definedName>
    <definedName name="_xlnm.Print_Titles" localSheetId="11">'11.KD'!$4:$5</definedName>
    <definedName name="_xlnm.Print_Titles" localSheetId="12">'12.OŚ'!$4:$5</definedName>
    <definedName name="_xlnm.Print_Titles" localSheetId="13">'13.M'!$4:$5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8" i="64" l="1"/>
  <c r="G16" i="48" l="1"/>
  <c r="G111" i="64" l="1"/>
  <c r="G106" i="64"/>
  <c r="G107" i="64"/>
  <c r="G108" i="64"/>
  <c r="G105" i="64" l="1"/>
  <c r="G113" i="64"/>
  <c r="G135" i="64" l="1"/>
  <c r="G28" i="64"/>
  <c r="G27" i="64"/>
  <c r="G26" i="64"/>
  <c r="A8" i="48" l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G93" i="39"/>
  <c r="G92" i="39"/>
  <c r="G90" i="39"/>
  <c r="G73" i="64"/>
  <c r="G49" i="64"/>
  <c r="G56" i="64"/>
  <c r="G77" i="64" l="1"/>
  <c r="A7" i="64" l="1"/>
  <c r="A9" i="64" s="1"/>
  <c r="G13" i="64" l="1"/>
  <c r="G82" i="64" l="1"/>
  <c r="G53" i="66" l="1"/>
  <c r="G80" i="52"/>
  <c r="G79" i="52"/>
  <c r="G81" i="64" l="1"/>
  <c r="G35" i="64" l="1"/>
  <c r="G8" i="47" l="1"/>
  <c r="G9" i="47"/>
  <c r="G10" i="47"/>
  <c r="G11" i="47"/>
  <c r="G12" i="47"/>
  <c r="G13" i="47"/>
  <c r="G14" i="47"/>
  <c r="G15" i="47"/>
  <c r="G16" i="47"/>
  <c r="G17" i="47"/>
  <c r="G18" i="47"/>
  <c r="G8" i="51"/>
  <c r="G9" i="51"/>
  <c r="G10" i="51"/>
  <c r="G11" i="51"/>
  <c r="G12" i="51"/>
  <c r="G13" i="51"/>
  <c r="G14" i="51"/>
  <c r="G15" i="51"/>
  <c r="G16" i="51"/>
  <c r="G17" i="51"/>
  <c r="G18" i="51"/>
  <c r="G19" i="51"/>
  <c r="G20" i="51"/>
  <c r="G52" i="66"/>
  <c r="G51" i="66"/>
  <c r="G50" i="66"/>
  <c r="G49" i="66"/>
  <c r="G48" i="66"/>
  <c r="G46" i="66"/>
  <c r="G45" i="66"/>
  <c r="G44" i="66"/>
  <c r="G43" i="66"/>
  <c r="G42" i="66"/>
  <c r="G22" i="66"/>
  <c r="G23" i="66"/>
  <c r="G24" i="66"/>
  <c r="G25" i="66"/>
  <c r="G26" i="66"/>
  <c r="G27" i="66"/>
  <c r="G28" i="66"/>
  <c r="G29" i="66"/>
  <c r="G30" i="66"/>
  <c r="G31" i="66"/>
  <c r="G32" i="66"/>
  <c r="G33" i="66"/>
  <c r="G34" i="66"/>
  <c r="G35" i="66"/>
  <c r="G36" i="66"/>
  <c r="G37" i="66"/>
  <c r="G38" i="66"/>
  <c r="G39" i="66"/>
  <c r="G40" i="66"/>
  <c r="G17" i="66"/>
  <c r="G18" i="66"/>
  <c r="G19" i="66"/>
  <c r="G11" i="66"/>
  <c r="G12" i="66"/>
  <c r="G10" i="66"/>
  <c r="G48" i="60"/>
  <c r="G45" i="60"/>
  <c r="G43" i="60"/>
  <c r="G42" i="60"/>
  <c r="G41" i="60"/>
  <c r="G40" i="60"/>
  <c r="G37" i="60"/>
  <c r="G34" i="60"/>
  <c r="G29" i="60"/>
  <c r="G26" i="60"/>
  <c r="G24" i="60"/>
  <c r="G23" i="60"/>
  <c r="G22" i="60"/>
  <c r="G21" i="60"/>
  <c r="G18" i="60"/>
  <c r="G15" i="60"/>
  <c r="G14" i="60"/>
  <c r="G13" i="60"/>
  <c r="G12" i="60"/>
  <c r="G11" i="60"/>
  <c r="G8" i="60"/>
  <c r="G98" i="39"/>
  <c r="G97" i="39"/>
  <c r="G96" i="39"/>
  <c r="G89" i="39"/>
  <c r="G88" i="39"/>
  <c r="G87" i="39"/>
  <c r="G86" i="39"/>
  <c r="G85" i="39"/>
  <c r="G84" i="39"/>
  <c r="G81" i="39"/>
  <c r="G79" i="39"/>
  <c r="G77" i="39"/>
  <c r="G73" i="39"/>
  <c r="G69" i="39"/>
  <c r="G68" i="39"/>
  <c r="G67" i="39"/>
  <c r="G66" i="39"/>
  <c r="G62" i="39"/>
  <c r="G61" i="39"/>
  <c r="G60" i="39"/>
  <c r="G59" i="39"/>
  <c r="G58" i="39"/>
  <c r="G57" i="39"/>
  <c r="G56" i="39"/>
  <c r="G54" i="39"/>
  <c r="G51" i="39"/>
  <c r="G50" i="39"/>
  <c r="G49" i="39"/>
  <c r="G47" i="39"/>
  <c r="G45" i="39"/>
  <c r="G40" i="39"/>
  <c r="G38" i="39"/>
  <c r="G37" i="39"/>
  <c r="G35" i="39"/>
  <c r="G34" i="39"/>
  <c r="G33" i="39"/>
  <c r="G32" i="39"/>
  <c r="G31" i="39"/>
  <c r="G30" i="39"/>
  <c r="G29" i="39"/>
  <c r="G28" i="39"/>
  <c r="G25" i="39"/>
  <c r="G23" i="39"/>
  <c r="G22" i="39"/>
  <c r="G17" i="39"/>
  <c r="G15" i="39"/>
  <c r="G13" i="39"/>
  <c r="G12" i="39"/>
  <c r="G11" i="39"/>
  <c r="G8" i="39"/>
  <c r="G62" i="37"/>
  <c r="G61" i="37"/>
  <c r="G58" i="37"/>
  <c r="G57" i="37"/>
  <c r="G56" i="37"/>
  <c r="G54" i="37"/>
  <c r="G51" i="37"/>
  <c r="G50" i="37"/>
  <c r="G49" i="37"/>
  <c r="G48" i="37"/>
  <c r="G45" i="37"/>
  <c r="G44" i="37"/>
  <c r="G40" i="37"/>
  <c r="G39" i="37"/>
  <c r="G36" i="37"/>
  <c r="G35" i="37"/>
  <c r="G34" i="37"/>
  <c r="G33" i="37"/>
  <c r="G32" i="37"/>
  <c r="G28" i="37"/>
  <c r="G25" i="37"/>
  <c r="G23" i="37"/>
  <c r="G22" i="37"/>
  <c r="G21" i="37"/>
  <c r="G20" i="37"/>
  <c r="G17" i="37"/>
  <c r="G16" i="37"/>
  <c r="G13" i="37"/>
  <c r="G12" i="37"/>
  <c r="G11" i="37"/>
  <c r="G8" i="37"/>
  <c r="G141" i="64"/>
  <c r="G139" i="64"/>
  <c r="G136" i="64"/>
  <c r="G134" i="64"/>
  <c r="G132" i="64"/>
  <c r="G131" i="64"/>
  <c r="G130" i="64"/>
  <c r="G124" i="64"/>
  <c r="G123" i="64"/>
  <c r="G122" i="64"/>
  <c r="G121" i="64"/>
  <c r="G120" i="64"/>
  <c r="G119" i="64"/>
  <c r="G118" i="64"/>
  <c r="G117" i="64"/>
  <c r="G116" i="64"/>
  <c r="G115" i="64"/>
  <c r="G114" i="64"/>
  <c r="G112" i="64"/>
  <c r="G110" i="64"/>
  <c r="G104" i="64"/>
  <c r="G103" i="64"/>
  <c r="G102" i="64"/>
  <c r="G99" i="64"/>
  <c r="G97" i="64"/>
  <c r="G96" i="64"/>
  <c r="G95" i="64"/>
  <c r="G94" i="64"/>
  <c r="G80" i="64"/>
  <c r="G63" i="64"/>
  <c r="G62" i="64"/>
  <c r="G60" i="64"/>
  <c r="G59" i="64"/>
  <c r="G57" i="64"/>
  <c r="G55" i="64"/>
  <c r="G54" i="64"/>
  <c r="G53" i="64"/>
  <c r="G52" i="64"/>
  <c r="G50" i="64"/>
  <c r="G48" i="64"/>
  <c r="G47" i="64"/>
  <c r="G46" i="64"/>
  <c r="G45" i="64"/>
  <c r="G44" i="64"/>
  <c r="G43" i="64"/>
  <c r="G42" i="64"/>
  <c r="G33" i="64"/>
  <c r="G29" i="64"/>
  <c r="G25" i="64"/>
  <c r="G24" i="64"/>
  <c r="G23" i="64"/>
  <c r="G22" i="64"/>
  <c r="G21" i="64"/>
  <c r="G20" i="64"/>
  <c r="G19" i="64"/>
  <c r="G18" i="64"/>
  <c r="G17" i="64"/>
  <c r="G15" i="64"/>
  <c r="G14" i="64"/>
  <c r="G12" i="64"/>
  <c r="G11" i="64"/>
  <c r="G10" i="64"/>
  <c r="G9" i="64"/>
  <c r="G7" i="64"/>
  <c r="G56" i="52" l="1"/>
  <c r="G55" i="52"/>
  <c r="G48" i="52"/>
  <c r="G39" i="52"/>
  <c r="G19" i="52"/>
  <c r="G21" i="66"/>
  <c r="G16" i="66"/>
  <c r="G14" i="66"/>
  <c r="G13" i="66"/>
  <c r="G9" i="66"/>
  <c r="G8" i="66"/>
  <c r="A8" i="66"/>
  <c r="A9" i="66" s="1"/>
  <c r="A10" i="66" s="1"/>
  <c r="A11" i="66" s="1"/>
  <c r="A12" i="66" s="1"/>
  <c r="A13" i="66" s="1"/>
  <c r="A14" i="66" s="1"/>
  <c r="A17" i="66" s="1"/>
  <c r="A18" i="66" s="1"/>
  <c r="A19" i="66" s="1"/>
  <c r="G8" i="52"/>
  <c r="G9" i="52"/>
  <c r="G10" i="52"/>
  <c r="G11" i="52"/>
  <c r="G12" i="52"/>
  <c r="G13" i="52"/>
  <c r="G14" i="52"/>
  <c r="G15" i="52"/>
  <c r="G16" i="52"/>
  <c r="G17" i="52"/>
  <c r="G20" i="52"/>
  <c r="G21" i="52"/>
  <c r="G22" i="52"/>
  <c r="G23" i="52"/>
  <c r="G24" i="52"/>
  <c r="G25" i="52"/>
  <c r="G26" i="52"/>
  <c r="G27" i="52"/>
  <c r="G28" i="52"/>
  <c r="G29" i="52"/>
  <c r="G30" i="52"/>
  <c r="G31" i="52"/>
  <c r="G32" i="52"/>
  <c r="G33" i="52"/>
  <c r="G34" i="52"/>
  <c r="G35" i="52"/>
  <c r="G36" i="52"/>
  <c r="G37" i="52"/>
  <c r="G38" i="52"/>
  <c r="G41" i="52"/>
  <c r="G42" i="52"/>
  <c r="G43" i="52"/>
  <c r="G44" i="52"/>
  <c r="G45" i="52"/>
  <c r="G46" i="52"/>
  <c r="G50" i="52"/>
  <c r="G51" i="52"/>
  <c r="G52" i="52"/>
  <c r="G53" i="52"/>
  <c r="G57" i="52"/>
  <c r="G58" i="52"/>
  <c r="G59" i="52"/>
  <c r="G60" i="52"/>
  <c r="G61" i="52"/>
  <c r="G62" i="52"/>
  <c r="G63" i="52"/>
  <c r="G64" i="52"/>
  <c r="G65" i="52"/>
  <c r="G66" i="52"/>
  <c r="G67" i="52"/>
  <c r="G68" i="52"/>
  <c r="G69" i="52"/>
  <c r="G71" i="52"/>
  <c r="G72" i="52"/>
  <c r="G73" i="52"/>
  <c r="G74" i="52"/>
  <c r="G75" i="52"/>
  <c r="G76" i="52"/>
  <c r="G77" i="52"/>
  <c r="G78" i="52"/>
  <c r="G7" i="52"/>
  <c r="G8" i="53"/>
  <c r="G9" i="53"/>
  <c r="G10" i="53"/>
  <c r="G11" i="53"/>
  <c r="G12" i="53"/>
  <c r="G13" i="53"/>
  <c r="G14" i="53"/>
  <c r="G15" i="53"/>
  <c r="G16" i="53"/>
  <c r="G17" i="53"/>
  <c r="G18" i="53"/>
  <c r="G19" i="53"/>
  <c r="G20" i="53"/>
  <c r="G22" i="53"/>
  <c r="G23" i="53"/>
  <c r="G24" i="53"/>
  <c r="G25" i="53"/>
  <c r="G26" i="53"/>
  <c r="G27" i="53"/>
  <c r="G28" i="53"/>
  <c r="G29" i="53"/>
  <c r="G30" i="53"/>
  <c r="G32" i="53"/>
  <c r="G33" i="53"/>
  <c r="G34" i="53"/>
  <c r="G35" i="53"/>
  <c r="G36" i="53"/>
  <c r="G37" i="53"/>
  <c r="G38" i="53"/>
  <c r="G39" i="53"/>
  <c r="G41" i="53"/>
  <c r="G42" i="53"/>
  <c r="G43" i="53"/>
  <c r="G44" i="53"/>
  <c r="G45" i="53"/>
  <c r="G46" i="53"/>
  <c r="G47" i="53"/>
  <c r="G48" i="53"/>
  <c r="G49" i="53"/>
  <c r="G7" i="53"/>
  <c r="A7" i="52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24" i="52" s="1"/>
  <c r="A25" i="52" s="1"/>
  <c r="A26" i="52" s="1"/>
  <c r="A27" i="52" s="1"/>
  <c r="A28" i="52" s="1"/>
  <c r="A29" i="52" s="1"/>
  <c r="A30" i="52" s="1"/>
  <c r="A31" i="52" s="1"/>
  <c r="A34" i="52" s="1"/>
  <c r="A35" i="52" s="1"/>
  <c r="A36" i="52" s="1"/>
  <c r="A37" i="52" s="1"/>
  <c r="A38" i="52" s="1"/>
  <c r="A39" i="52" s="1"/>
  <c r="A42" i="52" s="1"/>
  <c r="A43" i="52" s="1"/>
  <c r="A44" i="52" s="1"/>
  <c r="A45" i="52" s="1"/>
  <c r="A46" i="52" s="1"/>
  <c r="A51" i="52" s="1"/>
  <c r="A52" i="52" s="1"/>
  <c r="A53" i="52" s="1"/>
  <c r="A58" i="52" s="1"/>
  <c r="A59" i="52" s="1"/>
  <c r="A62" i="52" s="1"/>
  <c r="A63" i="52" s="1"/>
  <c r="A64" i="52" s="1"/>
  <c r="A65" i="52" s="1"/>
  <c r="A66" i="52" s="1"/>
  <c r="A67" i="52" s="1"/>
  <c r="A68" i="52" s="1"/>
  <c r="A72" i="52" s="1"/>
  <c r="A73" i="52" s="1"/>
  <c r="A74" i="52" s="1"/>
  <c r="A75" i="52" s="1"/>
  <c r="A76" i="52" s="1"/>
  <c r="A77" i="52" s="1"/>
  <c r="A7" i="53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3" i="53"/>
  <c r="A24" i="53" s="1"/>
  <c r="A25" i="53" s="1"/>
  <c r="A26" i="53" s="1"/>
  <c r="A27" i="53" s="1"/>
  <c r="A28" i="53" s="1"/>
  <c r="A29" i="53" s="1"/>
  <c r="A30" i="53" s="1"/>
  <c r="A33" i="53"/>
  <c r="A34" i="53" s="1"/>
  <c r="A35" i="53" s="1"/>
  <c r="A36" i="53" s="1"/>
  <c r="A37" i="53" s="1"/>
  <c r="A38" i="53" s="1"/>
  <c r="A39" i="53" s="1"/>
  <c r="A42" i="53"/>
  <c r="A43" i="53" s="1"/>
  <c r="A44" i="53" s="1"/>
  <c r="A45" i="53" s="1"/>
  <c r="A46" i="53" s="1"/>
  <c r="A47" i="53" s="1"/>
  <c r="A48" i="53" s="1"/>
  <c r="A49" i="53" s="1"/>
  <c r="A22" i="66" l="1"/>
  <c r="A23" i="66" s="1"/>
  <c r="A24" i="66" s="1"/>
  <c r="A25" i="66" s="1"/>
  <c r="A26" i="66" s="1"/>
  <c r="A27" i="66" s="1"/>
  <c r="A28" i="66" s="1"/>
  <c r="A29" i="66" s="1"/>
  <c r="A30" i="66" s="1"/>
  <c r="A31" i="66" s="1"/>
  <c r="A32" i="66" s="1"/>
  <c r="A33" i="66" s="1"/>
  <c r="A34" i="66" s="1"/>
  <c r="A35" i="66" s="1"/>
  <c r="A36" i="66" s="1"/>
  <c r="A37" i="66" s="1"/>
  <c r="A38" i="66" s="1"/>
  <c r="A39" i="66" s="1"/>
  <c r="A40" i="66" s="1"/>
  <c r="A43" i="66" s="1"/>
  <c r="A44" i="66" s="1"/>
  <c r="A45" i="66" s="1"/>
  <c r="A46" i="66" s="1"/>
  <c r="A49" i="66" s="1"/>
  <c r="A50" i="66" s="1"/>
  <c r="A51" i="66" s="1"/>
  <c r="A52" i="66" s="1"/>
  <c r="A53" i="66" s="1"/>
  <c r="A21" i="66"/>
  <c r="G81" i="52"/>
  <c r="C12" i="38" s="1"/>
  <c r="G54" i="66"/>
  <c r="C13" i="38" s="1"/>
  <c r="G50" i="53"/>
  <c r="C18" i="38" s="1"/>
  <c r="G8" i="49"/>
  <c r="G9" i="49"/>
  <c r="G10" i="49"/>
  <c r="G11" i="49"/>
  <c r="G12" i="49"/>
  <c r="G13" i="49"/>
  <c r="G14" i="49"/>
  <c r="G7" i="49"/>
  <c r="G9" i="46"/>
  <c r="G10" i="46"/>
  <c r="G11" i="46"/>
  <c r="G8" i="46"/>
  <c r="G8" i="48"/>
  <c r="G9" i="48"/>
  <c r="G10" i="48"/>
  <c r="G11" i="48"/>
  <c r="G12" i="48"/>
  <c r="G13" i="48"/>
  <c r="G14" i="48"/>
  <c r="G15" i="48"/>
  <c r="G17" i="48"/>
  <c r="G18" i="48"/>
  <c r="G19" i="48"/>
  <c r="G20" i="48"/>
  <c r="G21" i="48"/>
  <c r="G22" i="48"/>
  <c r="G23" i="48"/>
  <c r="G24" i="48"/>
  <c r="G25" i="48"/>
  <c r="G26" i="48"/>
  <c r="G27" i="48"/>
  <c r="G7" i="48"/>
  <c r="G7" i="47"/>
  <c r="G19" i="47" s="1"/>
  <c r="C15" i="38" s="1"/>
  <c r="G7" i="51"/>
  <c r="G21" i="51" s="1"/>
  <c r="C14" i="38" s="1"/>
  <c r="G12" i="46" l="1"/>
  <c r="C19" i="38" s="1"/>
  <c r="G15" i="49"/>
  <c r="C16" i="38" s="1"/>
  <c r="G28" i="48"/>
  <c r="C17" i="38" s="1"/>
  <c r="G65" i="64"/>
  <c r="G68" i="64"/>
  <c r="G70" i="64"/>
  <c r="G72" i="64"/>
  <c r="G74" i="64"/>
  <c r="G76" i="64"/>
  <c r="G78" i="64"/>
  <c r="G84" i="64"/>
  <c r="G86" i="64"/>
  <c r="G87" i="64"/>
  <c r="G88" i="64"/>
  <c r="G89" i="64"/>
  <c r="G90" i="64"/>
  <c r="G91" i="64"/>
  <c r="G126" i="64"/>
  <c r="G127" i="64"/>
  <c r="G39" i="64"/>
  <c r="G37" i="64" l="1"/>
  <c r="G40" i="64" l="1"/>
  <c r="G30" i="64" l="1"/>
  <c r="G142" i="64" s="1"/>
  <c r="C8" i="38" s="1"/>
  <c r="A10" i="64" l="1"/>
  <c r="A11" i="64" s="1"/>
  <c r="A12" i="64" s="1"/>
  <c r="A13" i="64" s="1"/>
  <c r="A14" i="64" s="1"/>
  <c r="A15" i="64" s="1"/>
  <c r="A17" i="64" s="1"/>
  <c r="A18" i="64" l="1"/>
  <c r="A19" i="64" l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7" i="65"/>
  <c r="G49" i="60" l="1"/>
  <c r="G32" i="60"/>
  <c r="A8" i="60"/>
  <c r="G48" i="39"/>
  <c r="G43" i="39"/>
  <c r="G19" i="39"/>
  <c r="G50" i="60" l="1"/>
  <c r="C11" i="38" s="1"/>
  <c r="G99" i="39"/>
  <c r="C10" i="38" s="1"/>
  <c r="A11" i="60"/>
  <c r="A12" i="60" s="1"/>
  <c r="A13" i="60" s="1"/>
  <c r="A14" i="60" s="1"/>
  <c r="A15" i="60" s="1"/>
  <c r="A18" i="60" s="1"/>
  <c r="A21" i="60" s="1"/>
  <c r="A22" i="60" s="1"/>
  <c r="A23" i="60" s="1"/>
  <c r="A24" i="60" s="1"/>
  <c r="A26" i="60" l="1"/>
  <c r="A29" i="60" s="1"/>
  <c r="A32" i="60" s="1"/>
  <c r="A34" i="60" s="1"/>
  <c r="A37" i="60" s="1"/>
  <c r="A40" i="60" s="1"/>
  <c r="A41" i="60" s="1"/>
  <c r="A42" i="60" s="1"/>
  <c r="A43" i="60" s="1"/>
  <c r="A33" i="64"/>
  <c r="A8" i="46"/>
  <c r="A9" i="46" s="1"/>
  <c r="A45" i="60" l="1"/>
  <c r="A48" i="60" s="1"/>
  <c r="A49" i="60" s="1"/>
  <c r="A11" i="46"/>
  <c r="A10" i="46"/>
  <c r="A34" i="64"/>
  <c r="A35" i="64" s="1"/>
  <c r="A37" i="64" l="1"/>
  <c r="A39" i="64" s="1"/>
  <c r="A40" i="64" s="1"/>
  <c r="A42" i="64" l="1"/>
  <c r="A43" i="64" s="1"/>
  <c r="A44" i="64" s="1"/>
  <c r="A45" i="64" s="1"/>
  <c r="A46" i="64" s="1"/>
  <c r="A47" i="64" s="1"/>
  <c r="A48" i="64" l="1"/>
  <c r="G30" i="37"/>
  <c r="G63" i="37"/>
  <c r="A52" i="64" l="1"/>
  <c r="A53" i="64" s="1"/>
  <c r="A49" i="64"/>
  <c r="G64" i="37"/>
  <c r="C9" i="38" s="1"/>
  <c r="A7" i="51" l="1"/>
  <c r="A8" i="51" s="1"/>
  <c r="A9" i="51" s="1"/>
  <c r="A7" i="49"/>
  <c r="A8" i="49" s="1"/>
  <c r="A7" i="47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0" i="51" l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9" i="49"/>
  <c r="A10" i="49" s="1"/>
  <c r="A11" i="49" s="1"/>
  <c r="A12" i="49" s="1"/>
  <c r="A13" i="49" s="1"/>
  <c r="A14" i="49" s="1"/>
  <c r="A8" i="39" l="1"/>
  <c r="A11" i="39" l="1"/>
  <c r="A12" i="39" s="1"/>
  <c r="A13" i="39" s="1"/>
  <c r="A15" i="39" s="1"/>
  <c r="A17" i="39" s="1"/>
  <c r="A19" i="39" s="1"/>
  <c r="A22" i="39" s="1"/>
  <c r="A23" i="39" s="1"/>
  <c r="A24" i="39" s="1"/>
  <c r="A25" i="39" s="1"/>
  <c r="A28" i="39" s="1"/>
  <c r="A29" i="39" s="1"/>
  <c r="A30" i="39" s="1"/>
  <c r="A31" i="39" s="1"/>
  <c r="A32" i="39" s="1"/>
  <c r="A33" i="39" s="1"/>
  <c r="A34" i="39" s="1"/>
  <c r="A35" i="39" s="1"/>
  <c r="A37" i="39" s="1"/>
  <c r="A38" i="39" l="1"/>
  <c r="A40" i="39" l="1"/>
  <c r="A43" i="39" s="1"/>
  <c r="A45" i="39" s="1"/>
  <c r="A47" i="39" s="1"/>
  <c r="A48" i="39" s="1"/>
  <c r="A49" i="39" s="1"/>
  <c r="A50" i="39" s="1"/>
  <c r="A51" i="39" s="1"/>
  <c r="A54" i="39" s="1"/>
  <c r="A56" i="39" s="1"/>
  <c r="A57" i="39" s="1"/>
  <c r="A58" i="39" s="1"/>
  <c r="A59" i="39" s="1"/>
  <c r="A60" i="39" s="1"/>
  <c r="A61" i="39" s="1"/>
  <c r="A62" i="39" s="1"/>
  <c r="A66" i="39" s="1"/>
  <c r="A8" i="37"/>
  <c r="A11" i="37" s="1"/>
  <c r="A67" i="39" l="1"/>
  <c r="A68" i="39" s="1"/>
  <c r="A69" i="39" s="1"/>
  <c r="A12" i="37"/>
  <c r="A13" i="37" s="1"/>
  <c r="A16" i="37" s="1"/>
  <c r="A73" i="39" l="1"/>
  <c r="A77" i="39" s="1"/>
  <c r="A79" i="39" s="1"/>
  <c r="A81" i="39" s="1"/>
  <c r="A84" i="39" s="1"/>
  <c r="A85" i="39" s="1"/>
  <c r="A86" i="39" s="1"/>
  <c r="A87" i="39" s="1"/>
  <c r="A88" i="39" s="1"/>
  <c r="A89" i="39" s="1"/>
  <c r="A90" i="39" s="1"/>
  <c r="A92" i="39" s="1"/>
  <c r="A93" i="39" s="1"/>
  <c r="A17" i="37"/>
  <c r="A20" i="37" l="1"/>
  <c r="A21" i="37" s="1"/>
  <c r="A22" i="37" s="1"/>
  <c r="A23" i="37" s="1"/>
  <c r="A25" i="37" s="1"/>
  <c r="A28" i="37" s="1"/>
  <c r="A30" i="37" s="1"/>
  <c r="A32" i="37" s="1"/>
  <c r="A33" i="37" s="1"/>
  <c r="A34" i="37" s="1"/>
  <c r="A35" i="37" s="1"/>
  <c r="A96" i="39"/>
  <c r="A97" i="39" s="1"/>
  <c r="A98" i="39" s="1"/>
  <c r="A36" i="37" l="1"/>
  <c r="A39" i="37" l="1"/>
  <c r="A40" i="37" s="1"/>
  <c r="A43" i="37" s="1"/>
  <c r="A44" i="37" s="1"/>
  <c r="A45" i="37" l="1"/>
  <c r="A48" i="37" l="1"/>
  <c r="A49" i="37" s="1"/>
  <c r="A50" i="37" s="1"/>
  <c r="A51" i="37" s="1"/>
  <c r="A54" i="37" s="1"/>
  <c r="A56" i="37" s="1"/>
  <c r="A57" i="37" s="1"/>
  <c r="A58" i="37" s="1"/>
  <c r="A54" i="64"/>
  <c r="A55" i="64" s="1"/>
  <c r="A61" i="37" l="1"/>
  <c r="A62" i="37" s="1"/>
  <c r="A63" i="37" s="1"/>
  <c r="A56" i="64"/>
  <c r="A57" i="64" s="1"/>
  <c r="A59" i="64" s="1"/>
  <c r="A60" i="64" s="1"/>
  <c r="A62" i="64" s="1"/>
  <c r="A63" i="64" s="1"/>
  <c r="A65" i="64" s="1"/>
  <c r="A68" i="64" s="1"/>
  <c r="A70" i="64" s="1"/>
  <c r="A72" i="64" s="1"/>
  <c r="A73" i="64" l="1"/>
  <c r="A74" i="64" s="1"/>
  <c r="A76" i="64" s="1"/>
  <c r="A77" i="64" s="1"/>
  <c r="A78" i="64" s="1"/>
  <c r="A80" i="64" s="1"/>
  <c r="A81" i="64" s="1"/>
  <c r="A82" i="64" s="1"/>
  <c r="A84" i="64" s="1"/>
  <c r="A86" i="64" s="1"/>
  <c r="A87" i="64" l="1"/>
  <c r="A88" i="64" s="1"/>
  <c r="A89" i="64" s="1"/>
  <c r="A90" i="64" l="1"/>
  <c r="A91" i="64" s="1"/>
  <c r="A94" i="64" l="1"/>
  <c r="A95" i="64" s="1"/>
  <c r="A96" i="64" s="1"/>
  <c r="A97" i="64" s="1"/>
  <c r="G7" i="65"/>
  <c r="A99" i="64" l="1"/>
  <c r="A102" i="64" s="1"/>
  <c r="A103" i="64" s="1"/>
  <c r="A104" i="64" s="1"/>
  <c r="A105" i="64" s="1"/>
  <c r="G8" i="65"/>
  <c r="C7" i="38" l="1"/>
  <c r="C20" i="38" s="1"/>
  <c r="C22" i="38" s="1"/>
  <c r="C24" i="38" s="1"/>
  <c r="A106" i="64"/>
  <c r="A107" i="64" s="1"/>
  <c r="A108" i="64" s="1"/>
  <c r="A126" i="64" l="1"/>
  <c r="A127" i="64" s="1"/>
  <c r="C25" i="38"/>
  <c r="C26" i="38" s="1"/>
  <c r="A130" i="64" l="1"/>
  <c r="A131" i="64" s="1"/>
  <c r="A132" i="64" s="1"/>
  <c r="A134" i="64" s="1"/>
  <c r="A135" i="64" l="1"/>
  <c r="A136" i="64" s="1"/>
  <c r="A138" i="64" l="1"/>
  <c r="A139" i="64" s="1"/>
  <c r="A141" i="64" s="1"/>
</calcChain>
</file>

<file path=xl/sharedStrings.xml><?xml version="1.0" encoding="utf-8"?>
<sst xmlns="http://schemas.openxmlformats.org/spreadsheetml/2006/main" count="1988" uniqueCount="654">
  <si>
    <t>L.p.</t>
  </si>
  <si>
    <t>Numer
STWiORB</t>
  </si>
  <si>
    <t>Wyszczególnienie elementu 
rozliczeniowego</t>
  </si>
  <si>
    <t>Jednostka</t>
  </si>
  <si>
    <t>Nazwa</t>
  </si>
  <si>
    <t>Ilość</t>
  </si>
  <si>
    <t>M.01.00.00</t>
  </si>
  <si>
    <t>ROBOTY PRZYGOTOWAWCZE</t>
  </si>
  <si>
    <t>x</t>
  </si>
  <si>
    <t>M.01.03.00</t>
  </si>
  <si>
    <t>Wytyczenie obiektu</t>
  </si>
  <si>
    <t>kpl.</t>
  </si>
  <si>
    <t>M.11.00.00</t>
  </si>
  <si>
    <t>FUNDAMENTOWANIE</t>
  </si>
  <si>
    <t>M.11.01.00</t>
  </si>
  <si>
    <t>Roboty ziemne pod fundamenty</t>
  </si>
  <si>
    <t>M.11.01.01</t>
  </si>
  <si>
    <t>Wykopy pod fundamenty w gruncie niespoistym, z umocnieniem</t>
  </si>
  <si>
    <t>M.11.01.02</t>
  </si>
  <si>
    <t>Wykopy pod fundamenty w gruncie spoistym, z umocnieniem</t>
  </si>
  <si>
    <t>M.11.01.04</t>
  </si>
  <si>
    <t>Zasypanie wykopów z zagęszczeniem</t>
  </si>
  <si>
    <t>M.11.03.01</t>
  </si>
  <si>
    <t>Pale wielkośrednicowe, wiercone, pionowe, bez pozostawionej osłony, z komorą iniekcyjną</t>
  </si>
  <si>
    <t>mb</t>
  </si>
  <si>
    <t>M.11.06.00</t>
  </si>
  <si>
    <t>Próbne obciążenia</t>
  </si>
  <si>
    <t>M.11.06.01</t>
  </si>
  <si>
    <t>Próbne obciążenie pala próbnego metodą balastową</t>
  </si>
  <si>
    <t>M.11.07.00</t>
  </si>
  <si>
    <t>Ścianki szczelne</t>
  </si>
  <si>
    <t>M.11.07.02</t>
  </si>
  <si>
    <t>M.12.00.00</t>
  </si>
  <si>
    <t>ZBROJENIE</t>
  </si>
  <si>
    <t>M.12.01.00</t>
  </si>
  <si>
    <t>Stal zbrojeniowa</t>
  </si>
  <si>
    <t>M.12.01.02</t>
  </si>
  <si>
    <t>Zbrojenie betonu stalą klasy A-III N</t>
  </si>
  <si>
    <t>kg</t>
  </si>
  <si>
    <t>M.12.01.04</t>
  </si>
  <si>
    <t>Kotwy talerzowe</t>
  </si>
  <si>
    <t>szt.</t>
  </si>
  <si>
    <t>M.12.02.01</t>
  </si>
  <si>
    <t>Kable sprężające, wewnętrzne</t>
  </si>
  <si>
    <t>- kable 19 L 15,7</t>
  </si>
  <si>
    <t>M.13.00.00</t>
  </si>
  <si>
    <t>BETON</t>
  </si>
  <si>
    <t>M.13.01.00</t>
  </si>
  <si>
    <t>Beton konstrukcyjny</t>
  </si>
  <si>
    <t>M.13.02.00</t>
  </si>
  <si>
    <t>Beton niekonstrukcyjny</t>
  </si>
  <si>
    <t>M.13.03.00</t>
  </si>
  <si>
    <t>Prefabrykaty betonowe</t>
  </si>
  <si>
    <t>M.13.03.06</t>
  </si>
  <si>
    <t>Deski gzymsowe - polimerobetonowe</t>
  </si>
  <si>
    <t>M.15.00.00</t>
  </si>
  <si>
    <t>IZOLACJE I NAWIERZCHNIE</t>
  </si>
  <si>
    <t>M.15.01.00</t>
  </si>
  <si>
    <t>Izolacje cienkie</t>
  </si>
  <si>
    <t>M.15.01.01</t>
  </si>
  <si>
    <t>Izolacje wykonywane na zimno</t>
  </si>
  <si>
    <t>M.15.02.00</t>
  </si>
  <si>
    <t>Izolacje grube</t>
  </si>
  <si>
    <t>M.15.02.01</t>
  </si>
  <si>
    <t>Hydroizolacja zgrzewalna</t>
  </si>
  <si>
    <t>M.15.03.00</t>
  </si>
  <si>
    <t>Nawierzchnie</t>
  </si>
  <si>
    <t>M.15.03.01</t>
  </si>
  <si>
    <t>Warstwa wiążąca z asfaltu lanego</t>
  </si>
  <si>
    <t>M.15.03.05</t>
  </si>
  <si>
    <t>Przeciwspadek z asfaltu lanego</t>
  </si>
  <si>
    <t>M.15.03.08</t>
  </si>
  <si>
    <t>Nawierzchnia na bazie żywicy epoksydowej i poliuretanu - typ podatny</t>
  </si>
  <si>
    <t>M.15.03.10</t>
  </si>
  <si>
    <t>Nawierzchnia z kostki betonowej</t>
  </si>
  <si>
    <t>M.15.03.13</t>
  </si>
  <si>
    <t>Siatki wzmacniające w nawierzchni bitumicznej</t>
  </si>
  <si>
    <t>M.16.00.00</t>
  </si>
  <si>
    <t>ELEMENTY ODWODNIENIA</t>
  </si>
  <si>
    <t>M.16.01.00</t>
  </si>
  <si>
    <t>Odwodnienie pomostu</t>
  </si>
  <si>
    <t>M.16.01.01</t>
  </si>
  <si>
    <t>Wpusty mostowe</t>
  </si>
  <si>
    <t>- kolektor Ø 200 mm</t>
  </si>
  <si>
    <t>- czyszczak Ø 200 mm</t>
  </si>
  <si>
    <t>- kompensator Ø 200 mm</t>
  </si>
  <si>
    <t>M.16.01.08</t>
  </si>
  <si>
    <t>Ściek przykrawężnikowy</t>
  </si>
  <si>
    <t>M.16.01.11</t>
  </si>
  <si>
    <t>Sączki odwadniające izolację</t>
  </si>
  <si>
    <t>M.16.01.12</t>
  </si>
  <si>
    <t>Drenaż izolacji płyty pomostu</t>
  </si>
  <si>
    <t>M.16.02.02</t>
  </si>
  <si>
    <t>Drenaż z folii kubełkowej z geowłókniną</t>
  </si>
  <si>
    <t>M.17.00.00</t>
  </si>
  <si>
    <t>ŁOŻYSKA</t>
  </si>
  <si>
    <t>M.17.01.00</t>
  </si>
  <si>
    <t>Łożyska stalowe</t>
  </si>
  <si>
    <t>M.17.01.01</t>
  </si>
  <si>
    <t>Łożyska garnkowe</t>
  </si>
  <si>
    <t>M.18.00.00</t>
  </si>
  <si>
    <t>URZĄDZENIA DYLATACYJNE</t>
  </si>
  <si>
    <t>M.18.01.00</t>
  </si>
  <si>
    <t>Dylatacje ustroju niosącego</t>
  </si>
  <si>
    <t>M.18.01.02</t>
  </si>
  <si>
    <t>Dylatacje stalowe z wkładką neoprenową</t>
  </si>
  <si>
    <t>M.19.00.00</t>
  </si>
  <si>
    <t>ELEMENTY ZABEZPIECZAJĄCE</t>
  </si>
  <si>
    <t>M.19.01.00</t>
  </si>
  <si>
    <t>Bezpieczeństwo ruchu</t>
  </si>
  <si>
    <t>M.19.01.01</t>
  </si>
  <si>
    <t>Krawężnik kamienny</t>
  </si>
  <si>
    <t>M.19.01.02</t>
  </si>
  <si>
    <t>Bariery ochronne</t>
  </si>
  <si>
    <t>- H2 W3 D&lt;0,8m</t>
  </si>
  <si>
    <t>- balustrady schodów skarpowych</t>
  </si>
  <si>
    <t>M.20.00.00</t>
  </si>
  <si>
    <t>INNE ROBOTY MOSTOWE</t>
  </si>
  <si>
    <t>M.20.01.00</t>
  </si>
  <si>
    <t>Roboty różne</t>
  </si>
  <si>
    <t>M.20.01.01</t>
  </si>
  <si>
    <t xml:space="preserve">Rury osłonowe kabli z HDPE - zabetonowane </t>
  </si>
  <si>
    <t>M.20.01.04</t>
  </si>
  <si>
    <t>Umocnienie skarp i stożków betonowymi płytami ażurowymi</t>
  </si>
  <si>
    <t>Umocnienie skarp i stożków brukowcem</t>
  </si>
  <si>
    <t>M.20.01.07</t>
  </si>
  <si>
    <t>Zabezpieczenie antykorozyjne powierzchni betonowych - żelbetowych</t>
  </si>
  <si>
    <t>M.20.01.08</t>
  </si>
  <si>
    <t>Zabezpieczenie antykorozyjne powierzchni betonowych - spręzonych</t>
  </si>
  <si>
    <t>M.20.01.14</t>
  </si>
  <si>
    <t>Próbne obciążenie obiektu mostowego</t>
  </si>
  <si>
    <t>M.20.01.15</t>
  </si>
  <si>
    <t>Repery pomiarowe ocynkowane</t>
  </si>
  <si>
    <t>M.20.01.16</t>
  </si>
  <si>
    <t>Punkt stały w gruncie, betonowy, z trzpieniem</t>
  </si>
  <si>
    <t>M.20.03.05</t>
  </si>
  <si>
    <t>WYMAGANIA OGÓLNE</t>
  </si>
  <si>
    <t>ROBOTY DROGOWE</t>
  </si>
  <si>
    <t>M.13.03.09</t>
  </si>
  <si>
    <t>Przepust z prefabrykowanych elementów żelbetowych</t>
  </si>
  <si>
    <t>M.19.01.04</t>
  </si>
  <si>
    <t>Balustrady aluminiowe</t>
  </si>
  <si>
    <t xml:space="preserve"> - Beton podpór w elementach o grubości &gt;= 60 cm C30/37</t>
  </si>
  <si>
    <t xml:space="preserve"> - Beton ustroju niosącego w elementach o grubości &gt;= 60 cm, C40/50</t>
  </si>
  <si>
    <t xml:space="preserve"> - Beton niekonstrukcyjny w deskowaniu C12/15</t>
  </si>
  <si>
    <t xml:space="preserve"> - Warstwa ochronna izolacji z betonu C12/15</t>
  </si>
  <si>
    <t xml:space="preserve"> - Beton ustroju niosącego w elementach o grubości &lt; 60 cm, C30/37</t>
  </si>
  <si>
    <t>Wymiana gruntu w wykopie</t>
  </si>
  <si>
    <r>
      <t>m</t>
    </r>
    <r>
      <rPr>
        <vertAlign val="superscript"/>
        <sz val="10"/>
        <rFont val="Times New Roman"/>
        <family val="1"/>
        <charset val="238"/>
      </rPr>
      <t>3</t>
    </r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</si>
  <si>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</si>
  <si>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t>- Beton płyt przejściowych C30/37</t>
  </si>
  <si>
    <t>- Beton kap chodnikowych C35/45</t>
  </si>
  <si>
    <t>- pale o średnicy 1200 mm</t>
  </si>
  <si>
    <t>- Beton fundamentów w deskowaniu C30/37</t>
  </si>
  <si>
    <t>- Beton ustroju niosącego w elementach o grubości &lt; 60 cm, C40/50</t>
  </si>
  <si>
    <t>- krawężnik granitowy 200x200</t>
  </si>
  <si>
    <t>M.19.01.05</t>
  </si>
  <si>
    <t>Balustrady stalowe</t>
  </si>
  <si>
    <t>D.01.01.01.</t>
  </si>
  <si>
    <t>km</t>
  </si>
  <si>
    <t>Usunięcie drzew i krzewów</t>
  </si>
  <si>
    <t>ha</t>
  </si>
  <si>
    <t>D.01.02.02.</t>
  </si>
  <si>
    <t>Usunięcie warstwy ziemi urodzajnej (humusu)</t>
  </si>
  <si>
    <t>D.01.02.04.</t>
  </si>
  <si>
    <t>Rozbiórka elementów dróg i ulic</t>
  </si>
  <si>
    <t>D.02.00.00.</t>
  </si>
  <si>
    <t>ROBOTY ZIEMNE</t>
  </si>
  <si>
    <t>D.02.01.01.</t>
  </si>
  <si>
    <t>Wykonanie wykopów w gruntach nieskalistych</t>
  </si>
  <si>
    <t>D.02.03.01.</t>
  </si>
  <si>
    <t>Wykonanie nasypów</t>
  </si>
  <si>
    <t>D.04.00.00.</t>
  </si>
  <si>
    <t>PODBUDOWY</t>
  </si>
  <si>
    <t>D.04.01.02.</t>
  </si>
  <si>
    <t>Profilowanie i zagęszczenie podłoża</t>
  </si>
  <si>
    <t>- warstwy nieulepszone</t>
  </si>
  <si>
    <t>- warstwy ulepszone</t>
  </si>
  <si>
    <t xml:space="preserve">D.04.06.02. </t>
  </si>
  <si>
    <t>Podbudowa z betonu cementowego</t>
  </si>
  <si>
    <t>D.05.00.00.</t>
  </si>
  <si>
    <t>NAWIERZCHNIE</t>
  </si>
  <si>
    <t>Frezowanie nawierzchni asfaltowych na zimno</t>
  </si>
  <si>
    <t>D.05.04.01.</t>
  </si>
  <si>
    <t>Wzmocnienie styków nawierzchni geosyntetykiem</t>
  </si>
  <si>
    <t>D.06.00.00.</t>
  </si>
  <si>
    <t>ROBOTY WYKOŃCZENIOWE</t>
  </si>
  <si>
    <t>D.06.01.01.</t>
  </si>
  <si>
    <t>Umocnienie powierzchniowe skarp, rowów i ścieków</t>
  </si>
  <si>
    <t>- umocnienie skarp przez humusowanie z obsianiem grubości 15 cm,</t>
  </si>
  <si>
    <t>D.06.02.01.</t>
  </si>
  <si>
    <t>- fi 400 mm</t>
  </si>
  <si>
    <t>D.07.00.00.</t>
  </si>
  <si>
    <t>URZĄDZENIA BEZPIECZEŃSTWA RUCHU</t>
  </si>
  <si>
    <t>Oznakowanie poziome</t>
  </si>
  <si>
    <t>Oznakowanie pionowe</t>
  </si>
  <si>
    <t>D.07.05.01.</t>
  </si>
  <si>
    <t>D.08.00.00.</t>
  </si>
  <si>
    <t>ELEMENTY ULIC</t>
  </si>
  <si>
    <t>D.08.01.01.</t>
  </si>
  <si>
    <t>Krawężniki betonowe</t>
  </si>
  <si>
    <t>D.08.01.02.</t>
  </si>
  <si>
    <t>Krawężniki kamienne</t>
  </si>
  <si>
    <t>D.08.03.01.</t>
  </si>
  <si>
    <t>Obrzeże betonowe</t>
  </si>
  <si>
    <t>D.09.00.00.</t>
  </si>
  <si>
    <t>ZIELEŃ DROGOWA</t>
  </si>
  <si>
    <t>D.09.07.01.</t>
  </si>
  <si>
    <t>Zakładanie trawnika na powierzchniach płaskich z wyłączeniem rowów i skarp</t>
  </si>
  <si>
    <t xml:space="preserve"> - Beton podpór w elementach o grubości &lt; 60 cm C30/37</t>
  </si>
  <si>
    <t xml:space="preserve"> - Beton ustroju niosącego w elementach o grubości &gt;= 60 cm, C30/37</t>
  </si>
  <si>
    <t>Ścianki szczelne G-62, tracone (w zależności od warunków gruntowych)</t>
  </si>
  <si>
    <t>MD-01 MOST NAD RZEKĄ SARNI STOK W KM 27+761,88 DW789</t>
  </si>
  <si>
    <t>MD-02 MOST NAD RZEKĄ BOŻY STOK W KM 29+110,57 DW789</t>
  </si>
  <si>
    <t>KANALIZACJA DESZCZOWA</t>
  </si>
  <si>
    <t>PRZEBUDOWA SIECI WODCIĄGOWEJ</t>
  </si>
  <si>
    <t>PRZEBUDOWA SIECI GAZOWEJ</t>
  </si>
  <si>
    <t>PRZEBUDOWA SIECI TELEKOMUNIKACYJNYCH</t>
  </si>
  <si>
    <t>PRZEBUDOWA SIECI ELEKTROENERGETYCZNYCH</t>
  </si>
  <si>
    <t>PRZEBUDOWA I BUDOWA OŚWIETLENIA</t>
  </si>
  <si>
    <t>MELIORACJE</t>
  </si>
  <si>
    <t>M.21.01.01</t>
  </si>
  <si>
    <t>M.21.01.03</t>
  </si>
  <si>
    <t>M.21.01.08</t>
  </si>
  <si>
    <t>M.21.02.02</t>
  </si>
  <si>
    <t>M.21.02.07</t>
  </si>
  <si>
    <t>Rozbiórka elementów żelbetowych</t>
  </si>
  <si>
    <t>Rozbiórka elementów stalowych</t>
  </si>
  <si>
    <t>Rozbiórka balustrad</t>
  </si>
  <si>
    <t>Oczyszczenie powierzchni betonowych</t>
  </si>
  <si>
    <t>Osadzenie łączników zespalających</t>
  </si>
  <si>
    <t>ROBOTY ROZBIÓRKOWE I REMONTOWE</t>
  </si>
  <si>
    <t>M.21.00.00</t>
  </si>
  <si>
    <t>Roboty remontowe</t>
  </si>
  <si>
    <t>M.21.01.00</t>
  </si>
  <si>
    <t>Roboty rozbiórkowe</t>
  </si>
  <si>
    <t>- przez piaskowanie</t>
  </si>
  <si>
    <t>M.21.02.00</t>
  </si>
  <si>
    <t>Przebudowa sieci telekomunikacyjnych</t>
  </si>
  <si>
    <t>Przebudowa infrastruktury telekomunikacyjnej</t>
  </si>
  <si>
    <t>Budowa studni kablowych SKR -1</t>
  </si>
  <si>
    <t>Budowa studni kablowych SKR -2</t>
  </si>
  <si>
    <t>Umocnienie TYP 2</t>
  </si>
  <si>
    <t>Umocnienie TYP 1</t>
  </si>
  <si>
    <t>Umocnienie TYP 3</t>
  </si>
  <si>
    <t>Przebudowa kanalizacji deszczowej</t>
  </si>
  <si>
    <t>Likwidacja oraz utylizacja istniejących odcinków</t>
  </si>
  <si>
    <t>Rury mikrokanalizacji np.: 28(7*7x0,75*UD)</t>
  </si>
  <si>
    <t>Przebudowa podziemnych sieci wodociągowych</t>
  </si>
  <si>
    <t>Rura przewodowa do wody typu RC PE100 SDR17 PN16 Dz 160 x 9,5 mm wraz z kształtkami</t>
  </si>
  <si>
    <t>Rura przewodowa do wody typu RC PE100 SDR17 PN16 Dz 63 x 3,8 mm mm wraz z kształtkami</t>
  </si>
  <si>
    <t>Rura przewodowa do wody typu RC PE100 SDR17 PN16 Dz 40 x 2,4 mm wraz z kształtkami</t>
  </si>
  <si>
    <t>Rura ochronna wody typu RC PE100 SDR17 Dz 125 x 7,4 mm wraz z kompletem płóz dystansowych i manszet uszczelniających.</t>
  </si>
  <si>
    <t>Hydrant nadziemny Dn80mm z zabezpieczeniem w przypadku złamania wraz z zasuwą.</t>
  </si>
  <si>
    <t>Zasuwa z żywicy POM PN16 z króćcami do zgrzewania Dz40mm PE100 SDR17</t>
  </si>
  <si>
    <t>- przesuw dylatacji ± 35 mm</t>
  </si>
  <si>
    <t>M.21.02.09</t>
  </si>
  <si>
    <t>Torkretowanie</t>
  </si>
  <si>
    <t>- łożyska stałe o nośności 2900 kN</t>
  </si>
  <si>
    <t>- łożyska jednokierunkowo przesuwne o nośności 2900 kN</t>
  </si>
  <si>
    <t>- łożyska wielokierunkowo przesuwne o nośności 2900 kN</t>
  </si>
  <si>
    <t>- łożyska wielokierunkowo przesuwne o nośności 3900 kN</t>
  </si>
  <si>
    <t>- rozbiórka drabiny stalowej</t>
  </si>
  <si>
    <t>Rozbiórka krawęzników kamiennych</t>
  </si>
  <si>
    <t>- Beton schodów C30/37</t>
  </si>
  <si>
    <t>M.21.01.07</t>
  </si>
  <si>
    <t>Przebudowa sieci elektroenergetycznych</t>
  </si>
  <si>
    <t>Oświetlenie dróg</t>
  </si>
  <si>
    <t>Osadnik wirowy jednokomorowy Dn1500</t>
  </si>
  <si>
    <t>- wylot kanalizacji DN500</t>
  </si>
  <si>
    <t>- zastawki awaryjne</t>
  </si>
  <si>
    <t>Demontaż</t>
  </si>
  <si>
    <t>Budowa rurociągów kablowych</t>
  </si>
  <si>
    <t>Przebudowa słupów telekomunikacyjnych żelbetowych SŻT 7 wraz z osprzętem do podwieszania kabli</t>
  </si>
  <si>
    <t>- kabel Z-XOTKtsd 48J</t>
  </si>
  <si>
    <t>- kabel XOTKstd  8J</t>
  </si>
  <si>
    <t>Montaż kabli</t>
  </si>
  <si>
    <t>- montaż stelaża zapasu kabla światłowodowego SZ-2</t>
  </si>
  <si>
    <t>Puszka kablowa POH</t>
  </si>
  <si>
    <t>Złączki tubowe proste AC MM DB 14</t>
  </si>
  <si>
    <t>Przebudowa rurociągów kablowych</t>
  </si>
  <si>
    <t>Przebudowa kabli światłowodowych</t>
  </si>
  <si>
    <t>Demontaż szafy kablowej 800NN</t>
  </si>
  <si>
    <t>Demontaż słupa telekomunikacyjnego żelbetowego</t>
  </si>
  <si>
    <t>D.08.05.03.</t>
  </si>
  <si>
    <t>- krawężnik 20x30x100 z ławą z oporem</t>
  </si>
  <si>
    <t>- krawężnik 20x30x100 z ławą z oporem ułożony na płask</t>
  </si>
  <si>
    <t>H1 W3 A</t>
  </si>
  <si>
    <t>Bariery ochronne stalowe</t>
  </si>
  <si>
    <t>- znak E-2a - Średnie</t>
  </si>
  <si>
    <t>- znak E-4 - Średnie</t>
  </si>
  <si>
    <t>- znak E-10 - Średnie</t>
  </si>
  <si>
    <t>- znak E-17a - Średnie</t>
  </si>
  <si>
    <t>- wykonanie oznakowania poziomego – strzałki i inne symbole</t>
  </si>
  <si>
    <t>- wykonanie oznakowania poziomego – linie na skrzyżowaniach i przejściach,</t>
  </si>
  <si>
    <t>- wykonanie oznakowania poziomego – linie przerywane,</t>
  </si>
  <si>
    <t>- wykonanie oznakowania poziomego – linie ciągłe</t>
  </si>
  <si>
    <t>Przepusty z HDPE</t>
  </si>
  <si>
    <t>- darniowanie przy przepustach</t>
  </si>
  <si>
    <t>- brukowanie przy przepustach</t>
  </si>
  <si>
    <t>- umocnienie rowu typ II</t>
  </si>
  <si>
    <t>Podbudowa z kruszywa łamanego stabilizowanego mechanicznie</t>
  </si>
  <si>
    <t>- rozbiórka podbudowy tłuczniowej grubości 25 cm</t>
  </si>
  <si>
    <t>- rozbiórka wiaty przystankowej</t>
  </si>
  <si>
    <t>- rozbiórka podbudowy tłuczniowej grubości 35 cm</t>
  </si>
  <si>
    <t>- rozbiórka znaków drogowych</t>
  </si>
  <si>
    <t>- rozbiórka nawierzchni z kostki betonowej</t>
  </si>
  <si>
    <t>- rozbiórka krawężników</t>
  </si>
  <si>
    <t>- rozbiórka obrzeży</t>
  </si>
  <si>
    <t>- zabezpieczenie drzew na okres budowy,</t>
  </si>
  <si>
    <t>- usunięcie zadrzewień,</t>
  </si>
  <si>
    <t>- usunięcie drzew o średnicy 0-35 cm</t>
  </si>
  <si>
    <t>D.01.00.00</t>
  </si>
  <si>
    <t>m3</t>
  </si>
  <si>
    <t>Zasypanie rowu</t>
  </si>
  <si>
    <t>Mikrorura</t>
  </si>
  <si>
    <t>Przebudowa gazociągu</t>
  </si>
  <si>
    <t xml:space="preserve">kpl </t>
  </si>
  <si>
    <t>ryczałt</t>
  </si>
  <si>
    <t>Zasuwa kołnierzowa DN150</t>
  </si>
  <si>
    <t>Zasuwa kołnierzowa DN80</t>
  </si>
  <si>
    <t>Zaślepka elektrooporowa PE Dz63</t>
  </si>
  <si>
    <t>Sączek węchowy DN50 zamontowany na rurze osłonowej</t>
  </si>
  <si>
    <t>Przebudowa urządzeń melioracyjnych</t>
  </si>
  <si>
    <t>Włączenie do istniejącej sieci wodociągowej Dz 40 mm</t>
  </si>
  <si>
    <t>Włączenie do istniejącej sieci wodociągowej Dz 63 mm</t>
  </si>
  <si>
    <t>Włączenie do istniejącej sieci wodociągowej Dz 90 mm</t>
  </si>
  <si>
    <t>Włączenie do istniejącej sieci wodociągowej Dz 160 mm</t>
  </si>
  <si>
    <t>Rury przewodowe DN500 mm GRP SN 10 kN/m2 łączone poprzez łączniki systemowe z uszczelnieniem</t>
  </si>
  <si>
    <t>- Beton niekonstrukcyjny w deskowaniu C12/15</t>
  </si>
  <si>
    <t>WTW SMA 11 S Mieszanka mastyksowo – grysowa SMA 11S. Warstwa ścieralna, grubość 4cm, ruch KR5 – KR 6 (Ko32)</t>
  </si>
  <si>
    <t>WTW SMA 11 S</t>
  </si>
  <si>
    <t>- wytyczenie obiektu</t>
  </si>
  <si>
    <t>M.21.01.06</t>
  </si>
  <si>
    <t xml:space="preserve">M.20.01.06 </t>
  </si>
  <si>
    <t>M.11.01.05</t>
  </si>
  <si>
    <t>Nawierzchnia epoksydowo poliuretanowa typ podatny</t>
  </si>
  <si>
    <t>Rozbiórka barier stalowych</t>
  </si>
  <si>
    <t>- wytyczenie przepustu</t>
  </si>
  <si>
    <t xml:space="preserve">Warstwa kruszywa stabilizowanego cementem </t>
  </si>
  <si>
    <t xml:space="preserve"> - Beton płyty zespalającej C30/37</t>
  </si>
  <si>
    <t>- przepust fi 1000 mm</t>
  </si>
  <si>
    <t>M.20.03.00</t>
  </si>
  <si>
    <t>Przepusty</t>
  </si>
  <si>
    <t xml:space="preserve">Geowłóknina </t>
  </si>
  <si>
    <t>- Beton komory C30/37</t>
  </si>
  <si>
    <t>Przepusty melioracyjne PDR 4</t>
  </si>
  <si>
    <t>ROBOTY INŻYNIERYJNE - PRZEPUSTY MELIORACYJNE PDR4</t>
  </si>
  <si>
    <t>Rury przewodowe DN400 PP SN=10 kN/m2</t>
  </si>
  <si>
    <t>- zastawki retencyjne</t>
  </si>
  <si>
    <t>M.11.01.09</t>
  </si>
  <si>
    <t>Ścieki z kostki betonowej</t>
  </si>
  <si>
    <t>D.07.10.01.</t>
  </si>
  <si>
    <t>- znak typ T średni</t>
  </si>
  <si>
    <t>- znak typ D średni</t>
  </si>
  <si>
    <t>- znak typ D mini</t>
  </si>
  <si>
    <t>- znak typ C średni</t>
  </si>
  <si>
    <t>- znak typ B średni</t>
  </si>
  <si>
    <t>- znak typ A średni</t>
  </si>
  <si>
    <t>ZDW-D-07.01.01</t>
  </si>
  <si>
    <t>- rozbiórka bariery stalowej energochłonnej</t>
  </si>
  <si>
    <t>- rozbiórka chodników z kostki betonowej</t>
  </si>
  <si>
    <t>- usunięcie krzewów</t>
  </si>
  <si>
    <t>- usunięcie drzew o średnicy 36-55 cm</t>
  </si>
  <si>
    <t>D.01.03.01.</t>
  </si>
  <si>
    <t>m</t>
  </si>
  <si>
    <t>Mufa kablowa nN o izolacji z tworzyw sztucznych na napięcie znamionowe 0,6/1kV ze złączkami śrubowymi dla kabla o przekroju 35-150mm2</t>
  </si>
  <si>
    <t>Mufa kablowa nN o izolacji z tworzyw sztucznych na napięcie znamionowe 0,6/1kV ze złączkami śrubowymi dla kabla o przekroju 35-240mm2</t>
  </si>
  <si>
    <t>Mufa kablowa SN o izolacji z tworzyw sztucznych na napięcie znamionowe 12/20kV ze złączkami śrubowymi dla kabla o przekroju 70-150mm2</t>
  </si>
  <si>
    <t>Ogranicznik przepięć o znamionowym prądzie wyładowczym 5kA, napięciu trwałej pracy Uc=280V wraz z osprzętem</t>
  </si>
  <si>
    <t>Przewody napowietrzne gołe niskiego napięcia typu:  - AL4x70+2x35mm2 (istniejące do przewieszenia na proj. słup)</t>
  </si>
  <si>
    <t>Stanowisko słupowe linii napowietrznej nN do zabudowy w gruncie słabym kompletnie uzbrojone: - K-12/12, E/12, P=12kN, H=12m z fundamentem U2a</t>
  </si>
  <si>
    <t>Stanowisko słupowe linii napowietrznej nN do zabudowy w gruncie słabym kompletnie uzbrojone:  - RPK-12/12, E/15, P=12kN, H=12m z fundamentem U3</t>
  </si>
  <si>
    <t>Stanowisko słupowe linii napowietrznej nN do zabudowy w gruncie słabym kompletnie uzbrojone:  - ON-12/12, E/15, P=12kN, H=12m z fundamentem U2b</t>
  </si>
  <si>
    <t>Stanowisko słupowe linii napowietrznej nN do zabudowy w gruncie słabym kompletnie uzbrojone:  - ON-12/10, E/10, P=10kN, H=12m z fundamentem U2</t>
  </si>
  <si>
    <t>Uziom pogrążany, pomiedziowany fi 17,2mm - R=&lt;10</t>
  </si>
  <si>
    <t xml:space="preserve">D.01.03.01. </t>
  </si>
  <si>
    <t xml:space="preserve">D.01.03.04. </t>
  </si>
  <si>
    <t>D.01.03.04.</t>
  </si>
  <si>
    <t>- roboty ziemne dla kanalizacji kablowej - wykop</t>
  </si>
  <si>
    <t>- roboty ziemne dla kanalizacji kablowej - nasyp</t>
  </si>
  <si>
    <t>- HDPE fi 32/2,9</t>
  </si>
  <si>
    <t>- HDPEp fi 110/6,3</t>
  </si>
  <si>
    <t>- roboty ziemne dla mikrorury kablowej - wykop</t>
  </si>
  <si>
    <t>- roboty ziemne dla mikrorury kablowej - nasyp</t>
  </si>
  <si>
    <t>Rura HDPEp fi 140/8,0 (przewiertowa)</t>
  </si>
  <si>
    <t>- kabel XzTKMXpw 35x4x0,5</t>
  </si>
  <si>
    <t>- kabel XzTKMXpw 25x4x0,5</t>
  </si>
  <si>
    <t>- kabel XzTKMXpw 10x4x0,5</t>
  </si>
  <si>
    <t>- kabel XzTKMXpwn 2x2x0,5 (lokalizacyjny)</t>
  </si>
  <si>
    <t>- kabel XzTKMXpwn 1x2x0,5 (lokalizacyjny)</t>
  </si>
  <si>
    <t>Demontaż kabli</t>
  </si>
  <si>
    <t>Demontaż osłon złączy światłowodowych</t>
  </si>
  <si>
    <t>Demontaż studni kablowej</t>
  </si>
  <si>
    <t>D.01.03.05. Przebudowa sieci wodociągowych</t>
  </si>
  <si>
    <t>D.01.03.05.</t>
  </si>
  <si>
    <t>Roboty ziemne dla kanałów rurowych - wykop</t>
  </si>
  <si>
    <t>Roboty ziemne dla kanałów rurowych - nasyp</t>
  </si>
  <si>
    <t>Rura ochronna wody typu RC PE100 SDR17 Dz 315 x 18,7 mm wraz z kompletem płóz dystansowych i manszet uszczelniających.</t>
  </si>
  <si>
    <t>Likwidacja istniejącej sieci wraz z armaturą</t>
  </si>
  <si>
    <t>D.01.03.06. Przebudowa sieci gazowych</t>
  </si>
  <si>
    <t>D.01.03.06.</t>
  </si>
  <si>
    <t>- rura przewodowa typu RC PE100 SDR11 Dz 160x14,6 mm wraz z kształtkami</t>
  </si>
  <si>
    <t>- rura przewodowa typu RC PE100 SDR11 Dz 90x8,2 mm wraz z kształtkami</t>
  </si>
  <si>
    <t>- rura przewodowa typu RC PE100 SDR11 Dz 63x5,8 mm wraz z kształtkami</t>
  </si>
  <si>
    <t>Rura osłonowa Dz 280x25,4 mm PE100 SDR11 wraz z kompletem płóz dystansowych i manszet uszczelniających</t>
  </si>
  <si>
    <t>Rura osłonowa Dz 180x16,4 mm PE100 SDR11 wraz z kompletem płóz dystansowych i manszet uszczelniających</t>
  </si>
  <si>
    <t>D.01.03.09.</t>
  </si>
  <si>
    <t>Rury HDPE fi 110/6,3 mm</t>
  </si>
  <si>
    <t>Rury HDPEp fi 125/7,1 mm</t>
  </si>
  <si>
    <t>Rury HDPEp fi 140/8 mm</t>
  </si>
  <si>
    <t>Rury HDPE fi 40/3,7 mm</t>
  </si>
  <si>
    <t>D.03.02.01. Przebudowa kanalizacji deszczowej</t>
  </si>
  <si>
    <t>D.03.02.01.</t>
  </si>
  <si>
    <t>Rury przewodowe DN315 PP SN=10kN/m2</t>
  </si>
  <si>
    <t>Rury przewodowe DN200 PP SN=10kN/m2</t>
  </si>
  <si>
    <t>- roboty ziemne dla studni - wykop</t>
  </si>
  <si>
    <t>- roboty ziemne dla studni - nasyp</t>
  </si>
  <si>
    <t>Studnia z kręgów betonowych Dn1200 mm</t>
  </si>
  <si>
    <t>Roboty ziemne dla osadników - wykop</t>
  </si>
  <si>
    <t>Roboty ziemne dla osadników - nasyp</t>
  </si>
  <si>
    <t>Roboty ziemne dla wpustów - wykop</t>
  </si>
  <si>
    <t>Roboty ziemne dla wpustów - nasyp</t>
  </si>
  <si>
    <t>Wpust drogowy Dn500 mm</t>
  </si>
  <si>
    <t>R.01.01.01. Przebudowa rowów i wykonanie umocnień koryt rzek</t>
  </si>
  <si>
    <t>R.02.01.01. Przebudowa rowów i wykonanie umocnień koryt rzek</t>
  </si>
  <si>
    <t>R.02.01.01.</t>
  </si>
  <si>
    <t>D.05.03.23</t>
  </si>
  <si>
    <t>- słupki znaków</t>
  </si>
  <si>
    <t>- konstrukcje wsporcze tablic</t>
  </si>
  <si>
    <t>M.16.01.04</t>
  </si>
  <si>
    <t>Kolektor odwodnieniowy - z rur HDPE</t>
  </si>
  <si>
    <t>D.07.07.01</t>
  </si>
  <si>
    <t>Przebudowa oświetlenia drogowego</t>
  </si>
  <si>
    <t>- wykop - do utylizacji</t>
  </si>
  <si>
    <t>- montaż osłony termokurczliwej złączy kablowych</t>
  </si>
  <si>
    <t>- montaż szafy kablowej</t>
  </si>
  <si>
    <t>m2</t>
  </si>
  <si>
    <t>- rozbiórka ścieku korytkowego</t>
  </si>
  <si>
    <t>- nasyp -  grunt z dowozu</t>
  </si>
  <si>
    <t>Związania międzywarstwowe, połączenia i spoiny oraz grubości pakietów warstw.</t>
  </si>
  <si>
    <t>Warstwa ścieralna z betonu cementowego</t>
  </si>
  <si>
    <t>D.05.03.04.</t>
  </si>
  <si>
    <t>WTW SMA 8 S</t>
  </si>
  <si>
    <t>WTW SMA 16W</t>
  </si>
  <si>
    <t>Warstwa wiążąca z mieszanki SMA</t>
  </si>
  <si>
    <t>Warstwa ścieralna z mieszanki SMA</t>
  </si>
  <si>
    <t>Podbudowa z mieszanki SMA</t>
  </si>
  <si>
    <t>Warstwa wiążąca z betonu asfaltowego</t>
  </si>
  <si>
    <t>Warstwa ścieralna z betonu asfaltowego</t>
  </si>
  <si>
    <t>WTW PKSM</t>
  </si>
  <si>
    <t>WTW ZM</t>
  </si>
  <si>
    <t>- 2 x HDPE fi 40/3,7</t>
  </si>
  <si>
    <t>Przewiert 2 x HDPEp fi 140/8,0</t>
  </si>
  <si>
    <t>- kabel XzTKMXpwFtlx 35x4x0,5</t>
  </si>
  <si>
    <t>- kabel XzTKMXpwn 25x2x0,8</t>
  </si>
  <si>
    <t>- kabel XzTKMXpw 50x2x0,8</t>
  </si>
  <si>
    <t>- kabel XzTKMXpwFtlx 50x2x0,8</t>
  </si>
  <si>
    <t>- kabel Z-XOTKtsd 48J wyciagnięcie i wciagnięcie istn. kabla wykonanie złacza 48J</t>
  </si>
  <si>
    <t>- kabel Z-XOTKtsdD 8J wyciagnięcie i wciagnięcie istn. kabla wykonanie złacza 8J</t>
  </si>
  <si>
    <t>- kabel MI-MKP 12J G.652D</t>
  </si>
  <si>
    <t>- Wyciągniećie i wciągnięcie mikrokabel MK-LxS7 96F</t>
  </si>
  <si>
    <t>- warstwa gr. 20 cm - Dolna warstwa podbudowy zasadniczej z mieszanki niezwiązanej z kruszywem C50/30 o uziarnieniu 0/31,5mm -DW789</t>
  </si>
  <si>
    <t>- warstwa gr. 20 cm, podbudowa z mieszanki niezwiązanej C50/30, kruszywo o uziarnieniu 0/31,5mm - ciąg pieszo - rowerowy</t>
  </si>
  <si>
    <t>- warstwa gr. 15 cm, podbudowa z mieszanki niezwiązanej C50/30, kruszywo o uziarnieniu 0/31,5mm - chodnik</t>
  </si>
  <si>
    <t>- warstwa gr. 25 cm - chodnik</t>
  </si>
  <si>
    <t xml:space="preserve">- warstwa gr. 30 cm - zjazdy indywidualne </t>
  </si>
  <si>
    <t xml:space="preserve">- warstwa grubości 30 cm C25/30 - zatoka autobusowa, </t>
  </si>
  <si>
    <t>- warstwa górna o grubości 20 cm, podbudowa z kruszywa łamanego C50/30 o uziarnieniu 0/31,5mm  - wyspa środkowa</t>
  </si>
  <si>
    <t>- warstwa dolna o grubości 20 cm, podbudowa z mieszanki niezwiązanej z kruszywem C50/30 o uziarnieniu 0/31,5mm  - wyspa środkowa</t>
  </si>
  <si>
    <t>warstwa grubości 20 cm - górna warstwa podbudowy zasadniczej SMA 16 W z asfaltem modyfikowanym PMB 45/80-80 - układana w dwóch warstwach - DW789</t>
  </si>
  <si>
    <t>warstwa grubości 9 cm - warstwa wiążąca SMA 16W z asfaltem modyfikowanym PMB 45/80-80 - KR5 - DW789</t>
  </si>
  <si>
    <t>warstwa grubości 3 cm - warstwa ścieralna z SMA 8 S z asfaltem modyfikowanym PMB 45/80-80 - KR5 - DW789</t>
  </si>
  <si>
    <t xml:space="preserve">Mieszanka związana spoiwem hydraulicznym C1,5/2 </t>
  </si>
  <si>
    <t>- warstwa grubości 35 cm, mieszanka związana spoiwem hydraulicznym C3/4 - DW789</t>
  </si>
  <si>
    <t>warstwa o grubości 35 cm, mieszanka związana spoiwem hydraulicznym C3/4 - wyspa środkowa</t>
  </si>
  <si>
    <t>Mieszanka związana spoiwem hydraulicznym z dodatkiem środka jonowymiennego</t>
  </si>
  <si>
    <t>- warstwa gr. 35 cm, mieszanka związana spoiwem hydraulicznym C1,5/2 - zjazdy publiczne</t>
  </si>
  <si>
    <t xml:space="preserve">- warstwa grubości 35 cm C8/10 - zatoka autobusowa, </t>
  </si>
  <si>
    <t>Cena jednostkowa</t>
  </si>
  <si>
    <t>Wartosć</t>
  </si>
  <si>
    <t>Wartość</t>
  </si>
  <si>
    <t>Razem brutto</t>
  </si>
  <si>
    <t>Kopanie rowów dla kabli w sposób ręczny w gruncie kat.</t>
  </si>
  <si>
    <t>Układanie bednarki w rowach kablowych - bednarka FeZn 4x30mm</t>
  </si>
  <si>
    <t>Układanie rur ochronnych z PCW o średnicy - rura RHDPE 110</t>
  </si>
  <si>
    <t>Układanie rur ochronnych z PCW o średnicy - rura RHDPEp 110</t>
  </si>
  <si>
    <t>Nasypanie warstwy piasku na dnie rowu kablowego o szerokości do 0.4 m Krotność = 2</t>
  </si>
  <si>
    <t>Ręczne układanie kabli wielożyłowych o masie do 0.5 kg/m  w rowach kablowych YAKXS 0,6/1 kV 4x35 mm2</t>
  </si>
  <si>
    <t>Zasypywanie rowów dla kabli wykonanych ręcznie w gruncie kat. III</t>
  </si>
  <si>
    <t>Badanie linii kablowej N.N.- kabel 4-żyłowy kalkulacja własna</t>
  </si>
  <si>
    <t>szt</t>
  </si>
  <si>
    <t>Montaż kompletnej szafy oświetlenia ulicznego</t>
  </si>
  <si>
    <t>Uszczelnianie wprowadzeń kabli do rury na ścianie lub na słupie - otwór wolny lub częściowo zajęty</t>
  </si>
  <si>
    <t>Montaż z kosza podnośnika samochodowego ograniczników napowietrznych dla linii niskiego napięcia</t>
  </si>
  <si>
    <t>Dodatek za uszczelnienie rury przepustu dławnicami czopowymi EK186</t>
  </si>
  <si>
    <t>1 rura.</t>
  </si>
  <si>
    <t>Montaż obejm dwudzielnych na słupie wraz z rurą osłonową BE50</t>
  </si>
  <si>
    <t>Montaż skrzynek- złacze ZK1e-1P</t>
  </si>
  <si>
    <t>OSWIETLENIE DROGOWE Montaż słupów i opraw oświetleniowych</t>
  </si>
  <si>
    <t>Montaż i stawianie słupów oświetleniowych wraz z fundamentem - Słup stalowy  h= 10 m</t>
  </si>
  <si>
    <t>Uziomy szpilkowe kpl. pojedyncze o dł. pręta  do 10 m</t>
  </si>
  <si>
    <t>Montaż wysięgników rurowych o masie do 30 kg na słupie</t>
  </si>
  <si>
    <t>Montaż opraw oświetlenia zewnętrznego na wysięgniku</t>
  </si>
  <si>
    <t>Montaż przewodów do opraw oświetleniowych - wciąganie w słupy, rury osłonowe i wysięgniki przy wysokości latarń do 10 m</t>
  </si>
  <si>
    <t>Tablica bezpiecznikowa wnękowa złącze IZK</t>
  </si>
  <si>
    <t>Badania i pomiary instalacji uziemiającej</t>
  </si>
  <si>
    <t>Pomiary natężenia oświetlenia</t>
  </si>
  <si>
    <t>Oznakowanie słupa</t>
  </si>
  <si>
    <t>DOSWIETLENIE PRZEJSC DLA PIESZYCH Montaż słupów i opraw oświetleniowych</t>
  </si>
  <si>
    <t>Montaż i stawianie słupów oświetleniowych wraz z fundamentem  - Słup stalowy  h= 6 m</t>
  </si>
  <si>
    <t>Montaż opraw oświetlenia zewnętrznego na wysięgniku oprawa doświetlająca przejście dla pieszych</t>
  </si>
  <si>
    <t xml:space="preserve">Kolizje EN6   </t>
  </si>
  <si>
    <t>Ręczne układanie kabli wielożyłowych o masie do 2 kg/m  w rowach kablowych kabel NA2XY-J 4x120mm2</t>
  </si>
  <si>
    <t>Ręczne układanie kabli wielożyłowych o masie do 2 kg/m  w rowach kablowych kabel NA2XY-J 4x35mm2</t>
  </si>
  <si>
    <t>Układanie rur ochronnych z PCW o średnicy do 110 mm w wykopie - Rura RHDPE-p 110 na skrzyżowaniach z drogami i zjazdami</t>
  </si>
  <si>
    <t>Układanie rur ochronnych z PCW o średnicy do 110 mm w wykopie -Rura RHDPE-D 110</t>
  </si>
  <si>
    <t>Układanie rur ochronnych z PCW o średnicy do 110 mm w wykopie - Rura RHDPE 110 na skrzyżowaniu z innym uzbrojeniem</t>
  </si>
  <si>
    <t>Montaż w rowach muf na kablach - Mufa kablowa nN o izolacji z tworzyw sztucznych na napięcie znamionowe 0,6/1kV ze złączkami śrubowymi dla kabla o przekroju 35-240mm2</t>
  </si>
  <si>
    <t>Dodatek za uszczelnienie rury przepustu dławnicami czopowymi EK186/160</t>
  </si>
  <si>
    <t>Demontaż kabli wielożyłowych o masie do 2.0 kg/m układanych w gruncie kat. III-IV</t>
  </si>
  <si>
    <t xml:space="preserve">Kolizje E7  </t>
  </si>
  <si>
    <t>Montaż przewodów linii napowietrznej  - AsXSn 4x25mm</t>
  </si>
  <si>
    <t>km przew.</t>
  </si>
  <si>
    <t>Montaż przewodów linii napowietrznej  - AsXSn 2x25mm</t>
  </si>
  <si>
    <t>Ręczne układanie kabli wielożyłowych o masie do 2 kg/m  w rowach kablowych kabel NA2XY-J 4x240mm2</t>
  </si>
  <si>
    <t>Przewierty o długości do 20 m Rura RHDPE-p 110</t>
  </si>
  <si>
    <t>Układanie kabli na słupie</t>
  </si>
  <si>
    <t>Układanie rur ochronnych z PCW o średnicy do -Rura RHDPE-D 160 - na istniejącym kablu</t>
  </si>
  <si>
    <t>Układanie rur ochronnych z PCW o średnicy do 110 mm w wykopie - Rura RHDPE-160 na skrzyżowaniach z innym uzbrojeniem</t>
  </si>
  <si>
    <t>Punkt oświetlenia drogowego o wyposażeniu:   -słup  wysięgnikowy  stalowy  ocynkowany  cylindryczny  o  wysokości h=10m –1 kpl.   - wysięgnik jednoramienny stalowy ocynkowany o wysięgu w=1,0m  i nachyleniu 5  – 1szt. (wysokość zawieszenia oprawy h=10m)    - oprawa oświetleniowa   - fundament prefabrykowany– 1kpl.   - oświetleniowe złącze słupowe z wkładką topikową D01/E14 6A (II klasa izolacji) – 1 kpl.   - przewód YDY 2x2,5 do zasilenia opraw 12m montowanym w giętkiej rurze izolacyjnej w przestrzeni słupa, wysięgnika i oprawy.</t>
  </si>
  <si>
    <t xml:space="preserve">Kolizje EN8  </t>
  </si>
  <si>
    <t>Przełożenie istniejącego kabla YHAKXS 3X1X120</t>
  </si>
  <si>
    <t xml:space="preserve">Kolizje EN09   </t>
  </si>
  <si>
    <t xml:space="preserve">Kolizje EN10  </t>
  </si>
  <si>
    <t>Kopanie rowów dla ułożenia rur</t>
  </si>
  <si>
    <t>Zasypywanie rowów dla rur</t>
  </si>
  <si>
    <t xml:space="preserve">Kolizje EN11  </t>
  </si>
  <si>
    <t>Montaż przewodów linii napowietrznej  - AsXSn 4x70mm</t>
  </si>
  <si>
    <t>Przełożenie istniejącego kabla</t>
  </si>
  <si>
    <t xml:space="preserve">Kolizje EN12  </t>
  </si>
  <si>
    <t>Ręczne układanie kabli jednożyłowych o masie do 3.0 kg/m na napięcie znamionowe poniżej 110 kV w rowach kablowych Krotność = 3</t>
  </si>
  <si>
    <t>Przewierty o długości do 20 m Rura RHDPE-p-160</t>
  </si>
  <si>
    <t>3 x HDPEp fi 110/6,3</t>
  </si>
  <si>
    <t>D.01.03.01</t>
  </si>
  <si>
    <t>D.01.03.09. Budowa kanału technologicznego</t>
  </si>
  <si>
    <t>Razem:</t>
  </si>
  <si>
    <t>ZBIORCZE ZESTAWIENIE KOSZTÓW</t>
  </si>
  <si>
    <t>KWOTA TYMCZASOWA</t>
  </si>
  <si>
    <t>Podatek 23% VAT</t>
  </si>
  <si>
    <t xml:space="preserve">L.p. </t>
  </si>
  <si>
    <t>Wyszczególnienie</t>
  </si>
  <si>
    <t>NR TER</t>
  </si>
  <si>
    <t>BRANŻA / ELEMENT</t>
  </si>
  <si>
    <t>MD-01 MOST NAD RZEKĄ SARNI STOK W KM 27+761,88 DW 789</t>
  </si>
  <si>
    <t>MD-02 MOST NAD RZEKĄ BOŻY STOK W KM 29+110,57 DW 789</t>
  </si>
  <si>
    <t>Koszt dostosowania się do wymagań Warunków Kontraktu i Wymagań ogólnych zawartych 
w Specyfikacjach Technicznych i OPZ</t>
  </si>
  <si>
    <t>warstwa grubości 22 cm , nawierzchnia z betonu cementowego C35/45 (dyblowana i kotwiona) - zatoka autobusowa w tym warstwa poślizgowa z geomembrany polietylenowej 2x1 mm</t>
  </si>
  <si>
    <t>Nasypanie warstwy piasku na dnie rowu kablowego o szerokości do 0.4 m</t>
  </si>
  <si>
    <t>Budowa infrastruktury teletechnicznej</t>
  </si>
  <si>
    <t>BUDOWA INFRASTRUKTURY TELETECHNICZNEJ</t>
  </si>
  <si>
    <t xml:space="preserve">Nasypanie warstwy piasku na dnie rowu kablowego o szerokości do 0.4 m </t>
  </si>
  <si>
    <t>D.01.02.01. + OPZ pkt 6a ppkt 10</t>
  </si>
  <si>
    <t xml:space="preserve">- rozbiórka nawierzchni z kostki kamiennej (kostka do przekazania Gminie i Miastu Koziegłowy OPZ pkt 6a ppkt 11) </t>
  </si>
  <si>
    <t>Tymczasowa organizacja ruchu (w tym m.in. projekt, uzyskanie decyzji administracyjnych, wprowadzenie, utrzymanie i likwidacja)</t>
  </si>
  <si>
    <t>DM.00.00.00. + OPZ</t>
  </si>
  <si>
    <t>ZADANIE NR 1:
PRZEBUDOWA DROGI WOJEWÓDZKIEJ NR 789 OD WĘZŁA AUTOSTRADOWEGO PRZEZ GNIAZDÓW, KOZIEGŁOWY DO LGOTY NADWARCIE, ETAP II - ODCINEK 1 OD RYNKU W MIEJSCOWOŚCI KOZIEGŁOWY DO SKRZYŻOWANIA Z UL. POLAN W MIEJSCOWOŚCI KOZIEGŁÓWKI</t>
  </si>
  <si>
    <t>D.05.03.11.</t>
  </si>
  <si>
    <t>t</t>
  </si>
  <si>
    <t>Wykonanie pomiarów i diagnostyka (EN6-EN12)</t>
  </si>
  <si>
    <t>Dopuszczenie do prac przez Tauron oraz wyłączenia (EN6-EN12)</t>
  </si>
  <si>
    <t>Wykonanie pomiarów</t>
  </si>
  <si>
    <t>WTW STBC B</t>
  </si>
  <si>
    <t>- usunięcie drzew o średnicy powyżej 55 cm</t>
  </si>
  <si>
    <t>Likwidacja obiektu tymczasowego w tym doprowadzenie terenu do stanu pierwotnego</t>
  </si>
  <si>
    <t>Odtworzenie trasy i punktów wysokościowych, obsługa geodezyjna oraz wznowienie i stabilizacja pasa drogowego</t>
  </si>
  <si>
    <t>- Koszt odwozu i utylizacji frezu bitumicznego (OPZ)</t>
  </si>
  <si>
    <t>TER 1.13</t>
  </si>
  <si>
    <t>- montaż osłony złączy światłowodowych</t>
  </si>
  <si>
    <t>Budowa i utrzymanie obiektu tymczasowego w tym m.in.: projekt, budowa dróg dojazdowych, kompletna konstrukcja obiektu</t>
  </si>
  <si>
    <t>TER 1.01</t>
  </si>
  <si>
    <t>TER 1.02</t>
  </si>
  <si>
    <t>TER 1.03</t>
  </si>
  <si>
    <t>TER 1.04</t>
  </si>
  <si>
    <t>TER 1.05</t>
  </si>
  <si>
    <t>TER 1.06</t>
  </si>
  <si>
    <t>TER 1.07</t>
  </si>
  <si>
    <t>TER 1.08</t>
  </si>
  <si>
    <t>TER 1.09</t>
  </si>
  <si>
    <t>TER 1.10</t>
  </si>
  <si>
    <t>TER 1.11</t>
  </si>
  <si>
    <t>TER 1.12</t>
  </si>
  <si>
    <t xml:space="preserve">DOSWIETLENIE PRZEJSC DLA PIESZYCH Wykonanie linii kablowej i zasilania </t>
  </si>
  <si>
    <t>1.01</t>
  </si>
  <si>
    <t>1.02</t>
  </si>
  <si>
    <t>1.03</t>
  </si>
  <si>
    <t>1.04</t>
  </si>
  <si>
    <t>1.05</t>
  </si>
  <si>
    <t>1.06</t>
  </si>
  <si>
    <t>1.07</t>
  </si>
  <si>
    <t>1.08</t>
  </si>
  <si>
    <t>1.09</t>
  </si>
  <si>
    <t>1.10</t>
  </si>
  <si>
    <t>1.11</t>
  </si>
  <si>
    <t>1.12</t>
  </si>
  <si>
    <t>1.13</t>
  </si>
  <si>
    <t>1.14</t>
  </si>
  <si>
    <t>WARTOŚĆ KOSZTORYSU NETTO (pozycje 1.01÷1.13)</t>
  </si>
  <si>
    <t>KWOTA TYMCZASOWA (10% WARTOŚCI POZYCJI 1.01÷1.13)</t>
  </si>
  <si>
    <t>Wartość netto (pozycje 1.1÷1.14)</t>
  </si>
  <si>
    <t>- średnia głębokość frezowania 28 cm - frezowanie seletywne w dwóch warstwach</t>
  </si>
  <si>
    <t>- Koszt odwozu i utylizacji frezu bitumicznego zanieczyszczonego smołą (OPZ)</t>
  </si>
  <si>
    <t>- krawężnik 20x22x100 z ławą z oporem</t>
  </si>
  <si>
    <t>WTW AC 16W</t>
  </si>
  <si>
    <t>warstwa grubości 8 cm, warstwa wiążąca z AC 16 W  - KR2 na bazie asfaltu PMB 45/80-80- wloty dróg poprz./zjazdy publiczne przez ciąg pieszo - rowerowy</t>
  </si>
  <si>
    <t>warstwa grubości 8 cm - warstwa wiążąca z AC 16 W  - KR2 na bazie asfaltu 45/80-55 -  ciągi pieszo - rowerowe</t>
  </si>
  <si>
    <t>warstwa grubości 4 cm  - warstwa ścieralna z betonu asfaltowego AC11S - KR2 na bazie asfaltu PMB 45/80-80 - wloty dróg poprz./zjazdy publiczne przez ciąg pieszo - rowerowy</t>
  </si>
  <si>
    <t>warstwa grubości 4 cm. - warstwa ścieralna z betonu asfaltowego AC11S - KR2 na bazie asfaltu 50/70 - ciągi pieszo - rowerowe</t>
  </si>
  <si>
    <t>WTW AC 11 S</t>
  </si>
  <si>
    <t>- rozbiórka przepustu fi 300 mm do fi 600 mm</t>
  </si>
  <si>
    <t>- rozbiórka poboczy DW grubości 15 cm</t>
  </si>
  <si>
    <t>- rozbiórka nawierzchni zjazdów z kruszywa grubości 20 cm</t>
  </si>
  <si>
    <t xml:space="preserve">- kostka betonowa gr. 8 cm koloru szarego na podsypce cementowo-piaskowej 1:4 - chodnik </t>
  </si>
  <si>
    <t>- kostka betonowa gr. 8 cm koloru szarego na podsypce cementowo-piaskowej 1:4 - wyspy</t>
  </si>
  <si>
    <t>- kostka betonowa gr. 8 cm koloru grafitowego na podsypce cementowo-piaskowej 1:4 - zjazdy indywidualne</t>
  </si>
  <si>
    <t>- kostka betonowa gr. 8 cm koloru grafitowego na podsypce cementowo-piaskowej 1:4 - zjazdy publiczne</t>
  </si>
  <si>
    <t>- kostka betonowa gr. 8 cm koloru grafitowego na podsypce cementowo-piaskowej 1:4 - zjazdy indywidualne przez ciąg pieszo-rowerowy (poza szerokością ciągu pieszo-rowerowego)</t>
  </si>
  <si>
    <t>warstwa grubości 4 cm. - warstwa ścieralna z betonu asfaltowego AC11S - KR2 na bazie asfaltu 50/70 - zjazdy inywidualne przez ciąg pieszo - rowerowy (na szerokości ciągu pieszo-rowerowego)</t>
  </si>
  <si>
    <t>- warstwa gr. 20 cm, podbudowa z mieszanki niezwiązanej C50/30, kruszywo o uziarnieniu 0/31,5mm - zjazdy inywidualne przez ciąg pieszo - rowerowy (na szerokości ciągu pieszo-rowerowego)</t>
  </si>
  <si>
    <t>warstwa grubości 8 cm - warstwa wiążąca z AC 16 W  - KR2 na bazie asfaltu 45/80-55 -  zjazdy inywidualne przez ciąg pieszo - rowerowy (na szerokości ciągu pieszo-rowerowego)</t>
  </si>
  <si>
    <t>- warstwa gr. 20 cm, podbudowa zasadnicza z mieszanki niezwiązanej z kruszywem C50/30, kruszywo o uziarnieniu 0/31,5mm - zjazd indywidualny</t>
  </si>
  <si>
    <t>- warstwa gr. 20 cm, podbudowa zasadnicza z mieszanki niezwiązanej z kruszywem C50/30, kruszywo o uziarnieniu 0/31,5mm - zjazdy publiczne</t>
  </si>
  <si>
    <t>- warstwa gr. 20 cm, podbudowa zasadnicza z mieszanki niezwiązanej z kruszywem C50/30, kruszywo o uziarnieniu 0/31,5mm  - drogi poprzeczne/zjazdy publiczne przez ciąg pieszo - rowerowy</t>
  </si>
  <si>
    <t>M.20.10.01</t>
  </si>
  <si>
    <t>Obiekty tymczasowe wraz z drogą objazdową</t>
  </si>
  <si>
    <t>- słupki przeszkodowe U-5a</t>
  </si>
  <si>
    <t>- punktowe elementy odblaskowe PEO-1</t>
  </si>
  <si>
    <t>- punktowe elementy odblaskowe PEO-2</t>
  </si>
  <si>
    <t>- punktowe elementy odblaskowe PEO-5</t>
  </si>
  <si>
    <t>ZDW-D.07.02.01.</t>
  </si>
  <si>
    <t>- słupki blokujące oklejane foliami odblaskowymi  U-12c</t>
  </si>
  <si>
    <t>- słupki znaków oklejone folią odblaskową koloru czerwonego lub białego</t>
  </si>
  <si>
    <t>Studzienka z tworzywa sztucznego Dn 600 mm z teleskopowym adapterem do włazów, betonowym pierścieniem odciążającym oraz włazem klasy D400.</t>
  </si>
  <si>
    <t>- wylot kanalizacj DN300</t>
  </si>
  <si>
    <t>D.08.05.01.</t>
  </si>
  <si>
    <t>Ścieki z prefabrykowanych elementów betonowych</t>
  </si>
  <si>
    <t>Odwodnienie liniowe szer. 15 cm z rusztem żeliwnym klasy D400 z ławą betonową</t>
  </si>
  <si>
    <t>KOSZTORYS OFERTOWY</t>
  </si>
  <si>
    <t>TABELA ELEMENTÓW ROZLICZENIOWYCH - KOSZTORYS OFERTOWY</t>
  </si>
  <si>
    <t>CENA OFERTOWA</t>
  </si>
  <si>
    <t>- warstwa gr. 30 cm,  mieszanka związana spoiwem hydraulicznym C3/4 -drogi poprzeczne/zjazdy publiczne przez ciąg pieszo - rowerowy</t>
  </si>
  <si>
    <t>- warstwa gr. 30 cm,  mieszanka związana spoiwem hydraulicznym C3/4 - ciąg pieszo - rowerowy</t>
  </si>
  <si>
    <t>- warstwa gr. 30 cm,  mieszanka związana spoiwem hydraulicznym C3/4 - zjazdy inywidualne przez ciąg pieszo - rowerowy (na szerokości ciągu pieszo-rowerowego)</t>
  </si>
  <si>
    <t>D.04.05.02a.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</si>
</sst>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 * #,##0_ ;_ * \-#,##0_ ;_ * &quot;-&quot;_ ;_ @_ "/>
    <numFmt numFmtId="166" formatCode="_ * #,##0.00_ ;_ * \-#,##0.00_ ;_ * &quot;-&quot;??_ ;_ @_ "/>
    <numFmt numFmtId="167" formatCode="_-&quot;L&quot;* #,##0_-;\-&quot;L&quot;* #,##0_-;_-&quot;L&quot;* &quot;-&quot;_-;_-@_-"/>
    <numFmt numFmtId="168" formatCode="_-&quot;L&quot;* #,##0.00_-;\-&quot;L&quot;* #,##0.00_-;_-&quot;L&quot;* &quot;-&quot;??_-;_-@_-"/>
    <numFmt numFmtId="169" formatCode="&quot;$&quot;____######0_);[Red]\(&quot;$&quot;____#####0\)"/>
    <numFmt numFmtId="170" formatCode="\$____######0_);[Red]&quot;($&quot;____#####0\)"/>
    <numFmt numFmtId="171" formatCode="#,##0.00\ &quot;zł&quot;"/>
    <numFmt numFmtId="172" formatCode="#,##0.000"/>
    <numFmt numFmtId="173" formatCode="_-* #,##0.00\ [$zł-415]_-;\-* #,##0.00\ [$zł-415]_-;_-* &quot;-&quot;??\ [$zł-415]_-;_-@_-"/>
  </numFmts>
  <fonts count="7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 CE"/>
      <charset val="238"/>
    </font>
    <font>
      <b/>
      <sz val="10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MS Sans Serif"/>
      <charset val="238"/>
    </font>
    <font>
      <sz val="10"/>
      <name val="MS Sans Serif"/>
      <family val="2"/>
      <charset val="238"/>
    </font>
    <font>
      <sz val="10"/>
      <name val="Times New Roman CE"/>
      <charset val="238"/>
    </font>
    <font>
      <sz val="10"/>
      <name val="Helv"/>
      <charset val="238"/>
    </font>
    <font>
      <sz val="10"/>
      <name val="Helv"/>
    </font>
    <font>
      <sz val="11"/>
      <color indexed="9"/>
      <name val="Czcionka tekstu podstawowego"/>
      <family val="2"/>
      <charset val="238"/>
    </font>
    <font>
      <sz val="8"/>
      <name val="Arial"/>
      <family val="2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Helv"/>
      <family val="2"/>
      <charset val="238"/>
    </font>
    <font>
      <sz val="10"/>
      <name val="Pl Courier New"/>
    </font>
    <font>
      <vertAlign val="superscript"/>
      <sz val="10"/>
      <name val="Times New Roman"/>
      <family val="1"/>
      <charset val="238"/>
    </font>
    <font>
      <sz val="11"/>
      <color rgb="FF9C6500"/>
      <name val="Calibri"/>
      <family val="2"/>
      <charset val="238"/>
      <scheme val="minor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0"/>
      <name val="Arial CE"/>
      <family val="2"/>
      <charset val="238"/>
    </font>
    <font>
      <sz val="11"/>
      <color indexed="62"/>
      <name val="Calibri"/>
      <family val="2"/>
      <charset val="238"/>
    </font>
    <font>
      <sz val="10"/>
      <name val="Arial"/>
      <family val="2"/>
    </font>
    <font>
      <sz val="11"/>
      <color indexed="8"/>
      <name val="Cambria"/>
      <family val="2"/>
      <charset val="238"/>
    </font>
    <font>
      <sz val="11"/>
      <color indexed="9"/>
      <name val="Cambria"/>
      <family val="2"/>
      <charset val="238"/>
    </font>
    <font>
      <sz val="11"/>
      <color indexed="62"/>
      <name val="Cambria"/>
      <family val="2"/>
      <charset val="238"/>
    </font>
    <font>
      <b/>
      <sz val="11"/>
      <color indexed="63"/>
      <name val="Cambria"/>
      <family val="2"/>
      <charset val="238"/>
    </font>
    <font>
      <sz val="11"/>
      <color indexed="17"/>
      <name val="Cambria"/>
      <family val="2"/>
      <charset val="238"/>
    </font>
    <font>
      <b/>
      <sz val="11"/>
      <color indexed="9"/>
      <name val="Cambria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60"/>
      <name val="Cambria"/>
      <family val="2"/>
      <charset val="238"/>
    </font>
    <font>
      <sz val="11"/>
      <color indexed="19"/>
      <name val="Czcionka tekstu podstawowego"/>
      <family val="2"/>
      <charset val="238"/>
    </font>
    <font>
      <sz val="10"/>
      <name val="Times New Roman CE"/>
      <family val="1"/>
      <charset val="238"/>
    </font>
    <font>
      <sz val="11"/>
      <color indexed="8"/>
      <name val="Calibri"/>
      <family val="2"/>
      <charset val="238"/>
    </font>
    <font>
      <b/>
      <sz val="11"/>
      <color indexed="52"/>
      <name val="Cambria"/>
      <family val="2"/>
      <charset val="238"/>
    </font>
    <font>
      <b/>
      <sz val="11"/>
      <color indexed="10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b/>
      <u/>
      <sz val="10"/>
      <name val="Times New Roman"/>
      <family val="1"/>
      <charset val="238"/>
    </font>
    <font>
      <sz val="10"/>
      <name val="Arial CE"/>
    </font>
    <font>
      <sz val="11"/>
      <color indexed="20"/>
      <name val="Cambria"/>
      <family val="2"/>
      <charset val="238"/>
    </font>
    <font>
      <sz val="10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color indexed="64"/>
      <name val="Times New Roman"/>
      <family val="1"/>
      <charset val="238"/>
    </font>
    <font>
      <b/>
      <i/>
      <sz val="12"/>
      <color indexed="64"/>
      <name val="Times New Roman"/>
      <family val="1"/>
      <charset val="238"/>
    </font>
    <font>
      <i/>
      <sz val="12"/>
      <color indexed="64"/>
      <name val="Times New Roman"/>
      <family val="1"/>
      <charset val="238"/>
    </font>
    <font>
      <sz val="12"/>
      <color indexed="64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6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EB9C"/>
      </patternFill>
    </fill>
    <fill>
      <patternFill patternType="solid">
        <fgColor indexed="31"/>
        <bgColor indexed="44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43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55"/>
      </patternFill>
    </fill>
    <fill>
      <patternFill patternType="solid">
        <fgColor indexed="9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</borders>
  <cellStyleXfs count="1890">
    <xf numFmtId="0" fontId="0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3" fillId="0" borderId="0"/>
    <xf numFmtId="0" fontId="10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2" fillId="0" borderId="0"/>
    <xf numFmtId="0" fontId="11" fillId="0" borderId="0" applyNumberFormat="0" applyFont="0" applyFill="0" applyBorder="0" applyAlignment="0" applyProtection="0">
      <alignment vertical="top"/>
    </xf>
    <xf numFmtId="0" fontId="3" fillId="0" borderId="0"/>
    <xf numFmtId="0" fontId="13" fillId="0" borderId="0"/>
    <xf numFmtId="0" fontId="14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26" fillId="0" borderId="0"/>
    <xf numFmtId="0" fontId="13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25" fillId="4" borderId="0" applyNumberFormat="0" applyBorder="0" applyAlignment="0" applyProtection="0"/>
    <xf numFmtId="0" fontId="22" fillId="21" borderId="2" applyNumberFormat="0" applyAlignment="0" applyProtection="0"/>
    <xf numFmtId="0" fontId="17" fillId="22" borderId="3" applyNumberFormat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3" fillId="0" borderId="0" applyNumberFormat="0" applyFill="0" applyBorder="0" applyAlignment="0" applyProtection="0"/>
    <xf numFmtId="38" fontId="16" fillId="2" borderId="0" applyNumberFormat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10" fontId="16" fillId="23" borderId="1" applyNumberFormat="0" applyBorder="0" applyAlignment="0" applyProtection="0"/>
    <xf numFmtId="0" fontId="21" fillId="24" borderId="0" applyNumberFormat="0" applyBorder="0" applyAlignment="0" applyProtection="0"/>
    <xf numFmtId="0" fontId="27" fillId="0" borderId="0" applyNumberFormat="0" applyFont="0" applyFill="0" applyBorder="0" applyAlignment="0" applyProtection="0"/>
    <xf numFmtId="169" fontId="12" fillId="0" borderId="0"/>
    <xf numFmtId="0" fontId="13" fillId="0" borderId="0"/>
    <xf numFmtId="0" fontId="9" fillId="0" borderId="0"/>
    <xf numFmtId="0" fontId="3" fillId="0" borderId="0"/>
    <xf numFmtId="0" fontId="3" fillId="0" borderId="0"/>
    <xf numFmtId="0" fontId="3" fillId="25" borderId="7" applyNumberFormat="0" applyFont="0" applyAlignment="0" applyProtection="0"/>
    <xf numFmtId="0" fontId="27" fillId="0" borderId="8" applyNumberFormat="0" applyFont="0" applyFill="0" applyBorder="0" applyProtection="0">
      <alignment vertical="top" wrapText="1"/>
    </xf>
    <xf numFmtId="10" fontId="3" fillId="0" borderId="0" applyFont="0" applyFill="0" applyBorder="0" applyAlignment="0" applyProtection="0"/>
    <xf numFmtId="0" fontId="13" fillId="0" borderId="0"/>
    <xf numFmtId="0" fontId="24" fillId="0" borderId="0" applyNumberFormat="0" applyFill="0" applyBorder="0" applyAlignment="0" applyProtection="0"/>
    <xf numFmtId="44" fontId="3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3" fillId="0" borderId="0"/>
    <xf numFmtId="0" fontId="1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30" fillId="8" borderId="9" applyNumberFormat="0" applyAlignment="0" applyProtection="0"/>
    <xf numFmtId="0" fontId="31" fillId="21" borderId="10" applyNumberFormat="0" applyAlignment="0" applyProtection="0"/>
    <xf numFmtId="0" fontId="32" fillId="5" borderId="0" applyNumberFormat="0" applyBorder="0" applyAlignment="0" applyProtection="0"/>
    <xf numFmtId="0" fontId="33" fillId="0" borderId="11" applyNumberFormat="0" applyFill="0" applyAlignment="0" applyProtection="0"/>
    <xf numFmtId="0" fontId="17" fillId="22" borderId="3" applyNumberFormat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24" borderId="0" applyNumberFormat="0" applyBorder="0" applyAlignment="0" applyProtection="0"/>
    <xf numFmtId="0" fontId="22" fillId="21" borderId="9" applyNumberFormat="0" applyAlignment="0" applyProtection="0"/>
    <xf numFmtId="0" fontId="34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" fillId="25" borderId="13" applyNumberFormat="0" applyFont="0" applyAlignment="0" applyProtection="0"/>
    <xf numFmtId="0" fontId="25" fillId="4" borderId="0" applyNumberFormat="0" applyBorder="0" applyAlignment="0" applyProtection="0"/>
    <xf numFmtId="0" fontId="9" fillId="0" borderId="0"/>
    <xf numFmtId="0" fontId="22" fillId="21" borderId="9" applyNumberFormat="0" applyAlignment="0" applyProtection="0"/>
    <xf numFmtId="164" fontId="3" fillId="0" borderId="0" applyFont="0" applyFill="0" applyBorder="0" applyAlignment="0" applyProtection="0"/>
    <xf numFmtId="0" fontId="32" fillId="5" borderId="0" applyNumberFormat="0" applyBorder="0" applyAlignment="0" applyProtection="0"/>
    <xf numFmtId="0" fontId="30" fillId="8" borderId="9" applyNumberFormat="0" applyAlignment="0" applyProtection="0"/>
    <xf numFmtId="0" fontId="33" fillId="0" borderId="11" applyNumberFormat="0" applyFill="0" applyAlignment="0" applyProtection="0"/>
    <xf numFmtId="0" fontId="9" fillId="0" borderId="0"/>
    <xf numFmtId="0" fontId="9" fillId="0" borderId="0"/>
    <xf numFmtId="0" fontId="8" fillId="25" borderId="13" applyNumberFormat="0" applyFont="0" applyAlignment="0" applyProtection="0"/>
    <xf numFmtId="0" fontId="31" fillId="21" borderId="10" applyNumberFormat="0" applyAlignment="0" applyProtection="0"/>
    <xf numFmtId="0" fontId="34" fillId="0" borderId="12" applyNumberFormat="0" applyFill="0" applyAlignment="0" applyProtection="0"/>
    <xf numFmtId="0" fontId="35" fillId="0" borderId="0" applyNumberFormat="0" applyFill="0" applyBorder="0" applyAlignment="0" applyProtection="0"/>
    <xf numFmtId="0" fontId="3" fillId="0" borderId="0"/>
    <xf numFmtId="0" fontId="13" fillId="0" borderId="0"/>
    <xf numFmtId="0" fontId="8" fillId="0" borderId="0"/>
    <xf numFmtId="0" fontId="8" fillId="0" borderId="0"/>
    <xf numFmtId="0" fontId="9" fillId="0" borderId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15" fillId="15" borderId="0" applyNumberFormat="0" applyBorder="0" applyAlignment="0" applyProtection="0"/>
    <xf numFmtId="0" fontId="3" fillId="0" borderId="0"/>
    <xf numFmtId="0" fontId="9" fillId="0" borderId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15" fillId="10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15" fillId="11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15" fillId="14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15" fillId="1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15" fillId="16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11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10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7" borderId="0" applyNumberFormat="0" applyBorder="0" applyAlignment="0" applyProtection="0"/>
    <xf numFmtId="0" fontId="8" fillId="5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32" fillId="5" borderId="0" applyNumberFormat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1" fillId="24" borderId="0" applyNumberFormat="0" applyBorder="0" applyAlignment="0" applyProtection="0"/>
    <xf numFmtId="0" fontId="15" fillId="16" borderId="0" applyNumberFormat="0" applyBorder="0" applyAlignment="0" applyProtection="0"/>
    <xf numFmtId="0" fontId="38" fillId="0" borderId="0"/>
    <xf numFmtId="0" fontId="3" fillId="0" borderId="0"/>
    <xf numFmtId="0" fontId="9" fillId="0" borderId="0"/>
    <xf numFmtId="0" fontId="3" fillId="0" borderId="0"/>
    <xf numFmtId="0" fontId="9" fillId="0" borderId="0"/>
    <xf numFmtId="0" fontId="15" fillId="14" borderId="0" applyNumberFormat="0" applyBorder="0" applyAlignment="0" applyProtection="0"/>
    <xf numFmtId="0" fontId="25" fillId="4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15" fillId="13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15" fillId="13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15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15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1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10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9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8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8" fillId="5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15" fillId="7" borderId="0" applyNumberFormat="0" applyBorder="0" applyAlignment="0" applyProtection="0"/>
    <xf numFmtId="0" fontId="8" fillId="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15" fillId="20" borderId="0" applyNumberFormat="0" applyBorder="0" applyAlignment="0" applyProtection="0"/>
    <xf numFmtId="0" fontId="8" fillId="3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15" fillId="12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15" fillId="4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15" fillId="7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15" fillId="10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15" fillId="42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15" fillId="20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15" fillId="12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15" fillId="45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15" fillId="15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15" fillId="18" borderId="0" applyNumberFormat="0" applyBorder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30" fillId="24" borderId="9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31" fillId="48" borderId="10" applyNumberFormat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32" fillId="7" borderId="0" applyNumberFormat="0" applyBorder="0" applyAlignment="0" applyProtection="0"/>
    <xf numFmtId="0" fontId="16" fillId="49" borderId="0"/>
    <xf numFmtId="0" fontId="16" fillId="47" borderId="0" applyNumberFormat="0" applyBorder="0" applyAlignment="0" applyProtection="0"/>
    <xf numFmtId="0" fontId="16" fillId="50" borderId="0"/>
    <xf numFmtId="0" fontId="16" fillId="50" borderId="0" applyNumberFormat="0" applyBorder="0" applyAlignment="0" applyProtection="0"/>
    <xf numFmtId="0" fontId="37" fillId="8" borderId="9" applyNumberFormat="0" applyAlignment="0" applyProtection="0"/>
    <xf numFmtId="0" fontId="35" fillId="0" borderId="14" applyNumberFormat="0" applyFill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17" fillId="22" borderId="3" applyNumberFormat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7" fillId="0" borderId="17" applyNumberFormat="0" applyFill="0" applyAlignment="0" applyProtection="0"/>
    <xf numFmtId="0" fontId="47" fillId="0" borderId="0" applyNumberFormat="0" applyFill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9" fillId="24" borderId="0" applyNumberFormat="0" applyBorder="0" applyAlignment="0" applyProtection="0"/>
    <xf numFmtId="0" fontId="29" fillId="26" borderId="0" applyNumberFormat="0" applyBorder="0" applyAlignment="0" applyProtection="0"/>
    <xf numFmtId="170" fontId="50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" fillId="0" borderId="0"/>
    <xf numFmtId="0" fontId="9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1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8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6" fillId="0" borderId="0"/>
    <xf numFmtId="0" fontId="9" fillId="0" borderId="0"/>
    <xf numFmtId="0" fontId="3" fillId="0" borderId="0"/>
    <xf numFmtId="0" fontId="9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3" fillId="48" borderId="9" applyNumberFormat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ill="0" applyBorder="0" applyAlignment="0" applyProtection="0"/>
    <xf numFmtId="10" fontId="38" fillId="0" borderId="0" applyFont="0" applyFill="0" applyBorder="0" applyAlignment="0" applyProtection="0"/>
    <xf numFmtId="10" fontId="3" fillId="0" borderId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0" fontId="3" fillId="0" borderId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4" fillId="0" borderId="12" applyNumberFormat="0" applyFill="0" applyAlignment="0" applyProtection="0"/>
    <xf numFmtId="0" fontId="34" fillId="0" borderId="12" applyNumberFormat="0" applyFill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Border="0" applyProtection="0">
      <alignment horizontal="left" vertical="top" wrapText="1"/>
    </xf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56" fillId="25" borderId="13" applyNumberFormat="0" applyFont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25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1" fillId="0" borderId="0"/>
    <xf numFmtId="0" fontId="30" fillId="8" borderId="19" applyNumberFormat="0" applyAlignment="0" applyProtection="0"/>
    <xf numFmtId="0" fontId="31" fillId="21" borderId="20" applyNumberFormat="0" applyAlignment="0" applyProtection="0"/>
    <xf numFmtId="0" fontId="22" fillId="21" borderId="19" applyNumberFormat="0" applyAlignment="0" applyProtection="0"/>
    <xf numFmtId="0" fontId="34" fillId="0" borderId="21" applyNumberFormat="0" applyFill="0" applyAlignment="0" applyProtection="0"/>
    <xf numFmtId="0" fontId="3" fillId="25" borderId="22" applyNumberFormat="0" applyFon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22" fillId="21" borderId="19" applyNumberFormat="0" applyAlignment="0" applyProtection="0"/>
    <xf numFmtId="164" fontId="3" fillId="0" borderId="0" applyFont="0" applyFill="0" applyBorder="0" applyAlignment="0" applyProtection="0"/>
    <xf numFmtId="0" fontId="30" fillId="8" borderId="19" applyNumberFormat="0" applyAlignment="0" applyProtection="0"/>
    <xf numFmtId="0" fontId="8" fillId="25" borderId="22" applyNumberFormat="0" applyFont="0" applyAlignment="0" applyProtection="0"/>
    <xf numFmtId="0" fontId="31" fillId="21" borderId="20" applyNumberFormat="0" applyAlignment="0" applyProtection="0"/>
    <xf numFmtId="0" fontId="34" fillId="0" borderId="21" applyNumberFormat="0" applyFill="0" applyAlignment="0" applyProtection="0"/>
    <xf numFmtId="164" fontId="3" fillId="0" borderId="0" applyFont="0" applyFill="0" applyBorder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30" fillId="24" borderId="19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31" fillId="48" borderId="20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8" fillId="25" borderId="22" applyNumberFormat="0" applyFont="0" applyAlignment="0" applyProtection="0"/>
    <xf numFmtId="0" fontId="8" fillId="25" borderId="22" applyNumberFormat="0" applyFon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3" fillId="48" borderId="19" applyNumberFormat="0" applyAlignment="0" applyProtection="0"/>
    <xf numFmtId="0" fontId="34" fillId="0" borderId="23" applyNumberFormat="0" applyFill="0" applyAlignment="0" applyProtection="0"/>
    <xf numFmtId="0" fontId="34" fillId="0" borderId="23" applyNumberFormat="0" applyFill="0" applyAlignment="0" applyProtection="0"/>
    <xf numFmtId="0" fontId="34" fillId="0" borderId="21" applyNumberFormat="0" applyFill="0" applyAlignment="0" applyProtection="0"/>
    <xf numFmtId="0" fontId="34" fillId="0" borderId="21" applyNumberFormat="0" applyFill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56" fillId="25" borderId="22" applyNumberFormat="0" applyFon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1" fillId="21" borderId="25" applyNumberFormat="0" applyAlignment="0" applyProtection="0"/>
    <xf numFmtId="0" fontId="22" fillId="21" borderId="24" applyNumberFormat="0" applyAlignment="0" applyProtection="0"/>
    <xf numFmtId="0" fontId="34" fillId="0" borderId="26" applyNumberFormat="0" applyFill="0" applyAlignment="0" applyProtection="0"/>
    <xf numFmtId="0" fontId="3" fillId="25" borderId="27" applyNumberFormat="0" applyFon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22" fillId="21" borderId="24" applyNumberFormat="0" applyAlignment="0" applyProtection="0"/>
    <xf numFmtId="164" fontId="3" fillId="0" borderId="0" applyFont="0" applyFill="0" applyBorder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8" fillId="25" borderId="27" applyNumberFormat="0" applyFont="0" applyAlignment="0" applyProtection="0"/>
    <xf numFmtId="0" fontId="31" fillId="21" borderId="25" applyNumberFormat="0" applyAlignment="0" applyProtection="0"/>
    <xf numFmtId="0" fontId="34" fillId="0" borderId="26" applyNumberFormat="0" applyFill="0" applyAlignment="0" applyProtection="0"/>
    <xf numFmtId="164" fontId="3" fillId="0" borderId="0" applyFont="0" applyFill="0" applyBorder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30" fillId="24" borderId="24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31" fillId="48" borderId="25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8" fillId="25" borderId="27" applyNumberFormat="0" applyFont="0" applyAlignment="0" applyProtection="0"/>
    <xf numFmtId="0" fontId="8" fillId="25" borderId="27" applyNumberFormat="0" applyFon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3" fillId="48" borderId="24" applyNumberFormat="0" applyAlignment="0" applyProtection="0"/>
    <xf numFmtId="0" fontId="34" fillId="0" borderId="28" applyNumberFormat="0" applyFill="0" applyAlignment="0" applyProtection="0"/>
    <xf numFmtId="0" fontId="34" fillId="0" borderId="28" applyNumberFormat="0" applyFill="0" applyAlignment="0" applyProtection="0"/>
    <xf numFmtId="0" fontId="34" fillId="0" borderId="26" applyNumberFormat="0" applyFill="0" applyAlignment="0" applyProtection="0"/>
    <xf numFmtId="0" fontId="34" fillId="0" borderId="26" applyNumberFormat="0" applyFill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56" fillId="25" borderId="27" applyNumberFormat="0" applyFon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10" fillId="0" borderId="0" applyNumberFormat="0" applyFont="0" applyFill="0" applyBorder="0" applyAlignment="0" applyProtection="0">
      <alignment vertical="top"/>
    </xf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25" borderId="27" applyNumberFormat="0" applyFont="0" applyAlignment="0" applyProtection="0"/>
    <xf numFmtId="44" fontId="3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2" fillId="21" borderId="24" applyNumberFormat="0" applyAlignment="0" applyProtection="0"/>
    <xf numFmtId="164" fontId="3" fillId="0" borderId="0" applyFont="0" applyFill="0" applyBorder="0" applyAlignment="0" applyProtection="0"/>
    <xf numFmtId="0" fontId="30" fillId="8" borderId="24" applyNumberFormat="0" applyAlignment="0" applyProtection="0"/>
    <xf numFmtId="0" fontId="8" fillId="25" borderId="27" applyNumberFormat="0" applyFon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1" fillId="21" borderId="25" applyNumberFormat="0" applyAlignment="0" applyProtection="0"/>
    <xf numFmtId="0" fontId="22" fillId="21" borderId="24" applyNumberFormat="0" applyAlignment="0" applyProtection="0"/>
    <xf numFmtId="0" fontId="34" fillId="0" borderId="26" applyNumberFormat="0" applyFill="0" applyAlignment="0" applyProtection="0"/>
    <xf numFmtId="0" fontId="3" fillId="25" borderId="27" applyNumberFormat="0" applyFon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22" fillId="21" borderId="24" applyNumberFormat="0" applyAlignment="0" applyProtection="0"/>
    <xf numFmtId="164" fontId="3" fillId="0" borderId="0" applyFont="0" applyFill="0" applyBorder="0" applyAlignment="0" applyProtection="0"/>
    <xf numFmtId="0" fontId="30" fillId="8" borderId="24" applyNumberFormat="0" applyAlignment="0" applyProtection="0"/>
    <xf numFmtId="0" fontId="8" fillId="25" borderId="27" applyNumberFormat="0" applyFont="0" applyAlignment="0" applyProtection="0"/>
    <xf numFmtId="0" fontId="31" fillId="21" borderId="25" applyNumberFormat="0" applyAlignment="0" applyProtection="0"/>
    <xf numFmtId="0" fontId="34" fillId="0" borderId="26" applyNumberFormat="0" applyFill="0" applyAlignment="0" applyProtection="0"/>
    <xf numFmtId="164" fontId="3" fillId="0" borderId="0" applyFont="0" applyFill="0" applyBorder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30" fillId="24" borderId="24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31" fillId="48" borderId="25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8" fillId="25" borderId="27" applyNumberFormat="0" applyFont="0" applyAlignment="0" applyProtection="0"/>
    <xf numFmtId="0" fontId="8" fillId="25" borderId="27" applyNumberFormat="0" applyFon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3" fillId="48" borderId="24" applyNumberFormat="0" applyAlignment="0" applyProtection="0"/>
    <xf numFmtId="0" fontId="34" fillId="0" borderId="28" applyNumberFormat="0" applyFill="0" applyAlignment="0" applyProtection="0"/>
    <xf numFmtId="0" fontId="34" fillId="0" borderId="28" applyNumberFormat="0" applyFill="0" applyAlignment="0" applyProtection="0"/>
    <xf numFmtId="0" fontId="34" fillId="0" borderId="26" applyNumberFormat="0" applyFill="0" applyAlignment="0" applyProtection="0"/>
    <xf numFmtId="0" fontId="34" fillId="0" borderId="26" applyNumberFormat="0" applyFill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56" fillId="25" borderId="27" applyNumberFormat="0" applyFon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0" fillId="8" borderId="24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27">
    <xf numFmtId="0" fontId="0" fillId="0" borderId="0" xfId="0"/>
    <xf numFmtId="0" fontId="5" fillId="0" borderId="0" xfId="1" applyFont="1"/>
    <xf numFmtId="0" fontId="7" fillId="0" borderId="0" xfId="1" applyFont="1"/>
    <xf numFmtId="0" fontId="5" fillId="0" borderId="0" xfId="1" applyFont="1" applyAlignment="1">
      <alignment horizontal="center" vertical="center" wrapText="1"/>
    </xf>
    <xf numFmtId="49" fontId="5" fillId="0" borderId="0" xfId="1" applyNumberFormat="1" applyFont="1" applyAlignment="1">
      <alignment vertical="center" wrapText="1"/>
    </xf>
    <xf numFmtId="4" fontId="5" fillId="0" borderId="0" xfId="1" applyNumberFormat="1" applyFont="1" applyAlignment="1">
      <alignment horizontal="center" vertical="center" wrapText="1"/>
    </xf>
    <xf numFmtId="49" fontId="5" fillId="0" borderId="1" xfId="5" quotePrefix="1" applyNumberFormat="1" applyFont="1" applyBorder="1" applyAlignment="1">
      <alignment horizontal="left" vertical="center" wrapText="1"/>
    </xf>
    <xf numFmtId="49" fontId="5" fillId="0" borderId="1" xfId="5" applyNumberFormat="1" applyFont="1" applyBorder="1" applyAlignment="1">
      <alignment horizontal="left" vertical="center" wrapText="1"/>
    </xf>
    <xf numFmtId="0" fontId="7" fillId="0" borderId="1" xfId="5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0" xfId="1" applyFont="1" applyAlignment="1">
      <alignment vertical="center"/>
    </xf>
    <xf numFmtId="0" fontId="5" fillId="0" borderId="0" xfId="0" applyFont="1"/>
    <xf numFmtId="0" fontId="5" fillId="0" borderId="1" xfId="0" applyFont="1" applyBorder="1" applyAlignment="1">
      <alignment horizontal="left" vertical="center" wrapText="1"/>
    </xf>
    <xf numFmtId="0" fontId="5" fillId="53" borderId="0" xfId="1" applyFont="1" applyFill="1"/>
    <xf numFmtId="49" fontId="61" fillId="0" borderId="1" xfId="5" applyNumberFormat="1" applyFont="1" applyBorder="1" applyAlignment="1">
      <alignment horizontal="left" vertical="center" wrapText="1"/>
    </xf>
    <xf numFmtId="0" fontId="61" fillId="0" borderId="1" xfId="5" applyFont="1" applyBorder="1" applyAlignment="1">
      <alignment horizontal="center" vertical="center" wrapText="1"/>
    </xf>
    <xf numFmtId="0" fontId="5" fillId="54" borderId="0" xfId="1" applyFont="1" applyFill="1"/>
    <xf numFmtId="0" fontId="5" fillId="55" borderId="0" xfId="1" applyFont="1" applyFill="1"/>
    <xf numFmtId="0" fontId="5" fillId="55" borderId="0" xfId="0" applyFont="1" applyFill="1"/>
    <xf numFmtId="0" fontId="5" fillId="55" borderId="0" xfId="7" applyFont="1" applyFill="1"/>
    <xf numFmtId="0" fontId="5" fillId="0" borderId="1" xfId="221" applyFont="1" applyBorder="1" applyAlignment="1">
      <alignment horizontal="center" vertical="center" wrapText="1"/>
    </xf>
    <xf numFmtId="49" fontId="5" fillId="0" borderId="1" xfId="221" applyNumberFormat="1" applyFont="1" applyBorder="1" applyAlignment="1">
      <alignment horizontal="left" vertical="center" wrapText="1"/>
    </xf>
    <xf numFmtId="0" fontId="5" fillId="0" borderId="1" xfId="221" applyFont="1" applyBorder="1" applyAlignment="1">
      <alignment horizontal="center" vertical="center"/>
    </xf>
    <xf numFmtId="0" fontId="5" fillId="0" borderId="0" xfId="221" applyFont="1" applyAlignment="1">
      <alignment horizontal="center" vertical="center" wrapText="1"/>
    </xf>
    <xf numFmtId="49" fontId="5" fillId="0" borderId="0" xfId="221" applyNumberFormat="1" applyFont="1" applyAlignment="1">
      <alignment vertical="center" wrapText="1"/>
    </xf>
    <xf numFmtId="4" fontId="5" fillId="0" borderId="0" xfId="221" applyNumberFormat="1" applyFont="1" applyAlignment="1">
      <alignment horizontal="center" vertical="center" wrapText="1"/>
    </xf>
    <xf numFmtId="49" fontId="5" fillId="0" borderId="1" xfId="4" quotePrefix="1" applyNumberFormat="1" applyFont="1" applyBorder="1" applyAlignment="1">
      <alignment horizontal="left" vertical="center" wrapText="1"/>
    </xf>
    <xf numFmtId="4" fontId="5" fillId="0" borderId="1" xfId="4" applyNumberFormat="1" applyFont="1" applyBorder="1" applyAlignment="1">
      <alignment horizontal="center" vertical="center" wrapText="1"/>
    </xf>
    <xf numFmtId="49" fontId="5" fillId="0" borderId="1" xfId="6" applyNumberFormat="1" applyFont="1" applyBorder="1" applyAlignment="1" applyProtection="1">
      <alignment horizontal="left" vertical="center" wrapText="1"/>
      <protection hidden="1"/>
    </xf>
    <xf numFmtId="49" fontId="5" fillId="0" borderId="1" xfId="7" quotePrefix="1" applyNumberFormat="1" applyFont="1" applyBorder="1" applyAlignment="1">
      <alignment vertical="center" wrapText="1"/>
    </xf>
    <xf numFmtId="49" fontId="5" fillId="0" borderId="1" xfId="3" applyNumberFormat="1" applyFont="1" applyBorder="1" applyAlignment="1">
      <alignment horizontal="left" vertical="center" wrapText="1"/>
    </xf>
    <xf numFmtId="0" fontId="5" fillId="0" borderId="1" xfId="3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49" fontId="5" fillId="0" borderId="1" xfId="6" applyNumberFormat="1" applyFont="1" applyBorder="1" applyAlignment="1" applyProtection="1">
      <alignment horizontal="center" vertical="center" wrapText="1"/>
      <protection hidden="1"/>
    </xf>
    <xf numFmtId="0" fontId="5" fillId="0" borderId="1" xfId="7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61" fillId="0" borderId="1" xfId="5" quotePrefix="1" applyNumberFormat="1" applyFont="1" applyBorder="1" applyAlignment="1">
      <alignment horizontal="left" vertical="center" wrapText="1"/>
    </xf>
    <xf numFmtId="4" fontId="5" fillId="0" borderId="1" xfId="5" applyNumberFormat="1" applyFont="1" applyBorder="1" applyAlignment="1">
      <alignment horizontal="center" vertical="center" wrapText="1"/>
    </xf>
    <xf numFmtId="49" fontId="5" fillId="0" borderId="1" xfId="5" quotePrefix="1" applyNumberFormat="1" applyFont="1" applyBorder="1" applyAlignment="1">
      <alignment vertical="center" wrapText="1"/>
    </xf>
    <xf numFmtId="49" fontId="5" fillId="0" borderId="1" xfId="1149" applyNumberFormat="1" applyFont="1" applyBorder="1" applyAlignment="1">
      <alignment vertical="center" wrapText="1"/>
    </xf>
    <xf numFmtId="0" fontId="5" fillId="0" borderId="1" xfId="1149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5" fillId="0" borderId="1" xfId="3" applyNumberFormat="1" applyFont="1" applyBorder="1" applyAlignment="1">
      <alignment horizontal="center" vertical="center" wrapText="1"/>
    </xf>
    <xf numFmtId="4" fontId="5" fillId="0" borderId="1" xfId="7" applyNumberFormat="1" applyFont="1" applyBorder="1" applyAlignment="1">
      <alignment horizontal="center" vertical="center" wrapText="1"/>
    </xf>
    <xf numFmtId="4" fontId="7" fillId="0" borderId="1" xfId="221" applyNumberFormat="1" applyFont="1" applyBorder="1" applyAlignment="1">
      <alignment horizontal="center" vertical="center" wrapText="1"/>
    </xf>
    <xf numFmtId="3" fontId="65" fillId="53" borderId="1" xfId="1178" applyNumberFormat="1" applyFont="1" applyFill="1" applyBorder="1" applyAlignment="1">
      <alignment horizontal="center" vertical="center" wrapText="1"/>
    </xf>
    <xf numFmtId="3" fontId="66" fillId="53" borderId="1" xfId="1178" applyNumberFormat="1" applyFont="1" applyFill="1" applyBorder="1" applyAlignment="1">
      <alignment horizontal="center" vertical="center"/>
    </xf>
    <xf numFmtId="3" fontId="67" fillId="53" borderId="29" xfId="1178" applyNumberFormat="1" applyFont="1" applyFill="1" applyBorder="1" applyAlignment="1">
      <alignment horizontal="center" vertical="center" wrapText="1"/>
    </xf>
    <xf numFmtId="3" fontId="68" fillId="0" borderId="1" xfId="1178" applyNumberFormat="1" applyFont="1" applyBorder="1" applyAlignment="1">
      <alignment horizontal="center" vertical="center"/>
    </xf>
    <xf numFmtId="4" fontId="68" fillId="0" borderId="1" xfId="1178" applyNumberFormat="1" applyFont="1" applyBorder="1" applyAlignment="1">
      <alignment horizontal="left" vertical="center" wrapText="1"/>
    </xf>
    <xf numFmtId="0" fontId="69" fillId="53" borderId="1" xfId="1178" applyFont="1" applyFill="1" applyBorder="1" applyAlignment="1">
      <alignment horizontal="center" vertical="center"/>
    </xf>
    <xf numFmtId="0" fontId="4" fillId="53" borderId="1" xfId="1178" applyFont="1" applyFill="1" applyBorder="1" applyAlignment="1">
      <alignment horizontal="center" vertical="center"/>
    </xf>
    <xf numFmtId="0" fontId="64" fillId="0" borderId="1" xfId="1204" applyFont="1" applyBorder="1" applyAlignment="1">
      <alignment horizontal="center" vertical="center" wrapText="1"/>
    </xf>
    <xf numFmtId="0" fontId="64" fillId="0" borderId="1" xfId="1204" applyFont="1" applyBorder="1" applyAlignment="1">
      <alignment horizontal="left" vertical="center" wrapText="1"/>
    </xf>
    <xf numFmtId="49" fontId="64" fillId="0" borderId="1" xfId="5" applyNumberFormat="1" applyFont="1" applyBorder="1" applyAlignment="1">
      <alignment horizontal="left" vertical="center" wrapText="1"/>
    </xf>
    <xf numFmtId="0" fontId="64" fillId="0" borderId="1" xfId="0" applyFont="1" applyBorder="1" applyAlignment="1" applyProtection="1">
      <alignment horizontal="left" vertical="center" wrapText="1"/>
      <protection hidden="1"/>
    </xf>
    <xf numFmtId="0" fontId="64" fillId="0" borderId="0" xfId="1204" applyFont="1" applyAlignment="1">
      <alignment horizontal="center" vertical="center" wrapText="1"/>
    </xf>
    <xf numFmtId="173" fontId="64" fillId="0" borderId="1" xfId="1200" applyNumberFormat="1" applyFont="1" applyBorder="1" applyAlignment="1">
      <alignment horizontal="center" vertical="center"/>
    </xf>
    <xf numFmtId="173" fontId="64" fillId="0" borderId="1" xfId="1204" applyNumberFormat="1" applyFont="1" applyBorder="1" applyAlignment="1">
      <alignment horizontal="center" vertical="center"/>
    </xf>
    <xf numFmtId="173" fontId="4" fillId="0" borderId="1" xfId="1204" applyNumberFormat="1" applyFont="1" applyBorder="1" applyAlignment="1">
      <alignment horizontal="center" vertical="center"/>
    </xf>
    <xf numFmtId="44" fontId="65" fillId="0" borderId="1" xfId="1178" applyNumberFormat="1" applyFont="1" applyBorder="1" applyAlignment="1">
      <alignment horizontal="center" vertical="center" wrapText="1"/>
    </xf>
    <xf numFmtId="44" fontId="4" fillId="53" borderId="29" xfId="1178" applyNumberFormat="1" applyFont="1" applyFill="1" applyBorder="1" applyAlignment="1">
      <alignment horizontal="center" vertical="center"/>
    </xf>
    <xf numFmtId="44" fontId="65" fillId="56" borderId="1" xfId="1178" applyNumberFormat="1" applyFont="1" applyFill="1" applyBorder="1" applyAlignment="1">
      <alignment horizontal="center" vertical="center" wrapText="1"/>
    </xf>
    <xf numFmtId="44" fontId="4" fillId="56" borderId="1" xfId="1178" applyNumberFormat="1" applyFont="1" applyFill="1" applyBorder="1" applyAlignment="1">
      <alignment horizontal="center" vertical="center"/>
    </xf>
    <xf numFmtId="4" fontId="68" fillId="57" borderId="1" xfId="1178" applyNumberFormat="1" applyFont="1" applyFill="1" applyBorder="1" applyAlignment="1">
      <alignment horizontal="center" vertical="center" wrapText="1"/>
    </xf>
    <xf numFmtId="171" fontId="68" fillId="57" borderId="1" xfId="1178" applyNumberFormat="1" applyFont="1" applyFill="1" applyBorder="1" applyAlignment="1">
      <alignment horizontal="center" vertical="center" wrapText="1"/>
    </xf>
    <xf numFmtId="3" fontId="67" fillId="58" borderId="1" xfId="1178" applyNumberFormat="1" applyFont="1" applyFill="1" applyBorder="1" applyAlignment="1">
      <alignment horizontal="center" vertical="center"/>
    </xf>
    <xf numFmtId="3" fontId="67" fillId="58" borderId="1" xfId="1178" applyNumberFormat="1" applyFont="1" applyFill="1" applyBorder="1" applyAlignment="1">
      <alignment horizontal="center" vertical="center" wrapText="1"/>
    </xf>
    <xf numFmtId="3" fontId="67" fillId="53" borderId="1" xfId="1178" applyNumberFormat="1" applyFont="1" applyFill="1" applyBorder="1" applyAlignment="1">
      <alignment horizontal="center" vertical="center" wrapText="1"/>
    </xf>
    <xf numFmtId="3" fontId="68" fillId="56" borderId="1" xfId="1178" applyNumberFormat="1" applyFont="1" applyFill="1" applyBorder="1" applyAlignment="1">
      <alignment horizontal="center" vertical="center"/>
    </xf>
    <xf numFmtId="4" fontId="65" fillId="56" borderId="1" xfId="1178" applyNumberFormat="1" applyFont="1" applyFill="1" applyBorder="1" applyAlignment="1">
      <alignment horizontal="center" vertical="center" wrapText="1"/>
    </xf>
    <xf numFmtId="171" fontId="65" fillId="56" borderId="29" xfId="1178" applyNumberFormat="1" applyFont="1" applyFill="1" applyBorder="1" applyAlignment="1">
      <alignment horizontal="right" vertical="center" wrapText="1"/>
    </xf>
    <xf numFmtId="0" fontId="5" fillId="0" borderId="0" xfId="221" applyFont="1"/>
    <xf numFmtId="173" fontId="5" fillId="0" borderId="1" xfId="221" applyNumberFormat="1" applyFont="1" applyBorder="1" applyAlignment="1">
      <alignment vertical="center"/>
    </xf>
    <xf numFmtId="173" fontId="7" fillId="0" borderId="1" xfId="221" applyNumberFormat="1" applyFont="1" applyBorder="1" applyAlignment="1">
      <alignment vertical="center"/>
    </xf>
    <xf numFmtId="44" fontId="5" fillId="0" borderId="1" xfId="1" applyNumberFormat="1" applyFont="1" applyBorder="1" applyAlignment="1">
      <alignment vertical="center"/>
    </xf>
    <xf numFmtId="44" fontId="5" fillId="0" borderId="1" xfId="0" applyNumberFormat="1" applyFont="1" applyBorder="1" applyAlignment="1">
      <alignment vertical="center"/>
    </xf>
    <xf numFmtId="44" fontId="5" fillId="0" borderId="1" xfId="7" applyNumberFormat="1" applyFont="1" applyBorder="1" applyAlignment="1">
      <alignment vertical="center"/>
    </xf>
    <xf numFmtId="44" fontId="61" fillId="0" borderId="1" xfId="0" applyNumberFormat="1" applyFont="1" applyBorder="1" applyAlignment="1">
      <alignment vertical="center"/>
    </xf>
    <xf numFmtId="44" fontId="5" fillId="0" borderId="0" xfId="1" applyNumberFormat="1" applyFont="1" applyAlignment="1">
      <alignment vertical="center"/>
    </xf>
    <xf numFmtId="44" fontId="5" fillId="0" borderId="0" xfId="1" applyNumberFormat="1" applyFont="1"/>
    <xf numFmtId="4" fontId="5" fillId="0" borderId="0" xfId="1" applyNumberFormat="1" applyFont="1"/>
    <xf numFmtId="44" fontId="5" fillId="0" borderId="1" xfId="4" applyNumberFormat="1" applyFont="1" applyBorder="1" applyAlignment="1">
      <alignment horizontal="center" vertical="center" wrapText="1"/>
    </xf>
    <xf numFmtId="44" fontId="5" fillId="0" borderId="1" xfId="5" applyNumberFormat="1" applyFont="1" applyBorder="1" applyAlignment="1">
      <alignment horizontal="center" vertical="center" wrapText="1"/>
    </xf>
    <xf numFmtId="44" fontId="5" fillId="0" borderId="1" xfId="0" applyNumberFormat="1" applyFont="1" applyBorder="1" applyAlignment="1">
      <alignment horizontal="center" vertical="center"/>
    </xf>
    <xf numFmtId="44" fontId="5" fillId="0" borderId="1" xfId="3" applyNumberFormat="1" applyFont="1" applyBorder="1" applyAlignment="1">
      <alignment horizontal="center" vertical="center" wrapText="1"/>
    </xf>
    <xf numFmtId="44" fontId="5" fillId="0" borderId="1" xfId="7" applyNumberFormat="1" applyFont="1" applyBorder="1" applyAlignment="1">
      <alignment horizontal="center" vertical="center" wrapText="1"/>
    </xf>
    <xf numFmtId="4" fontId="7" fillId="0" borderId="1" xfId="1" applyNumberFormat="1" applyFont="1" applyBorder="1" applyAlignment="1">
      <alignment horizontal="center" vertical="center" wrapText="1"/>
    </xf>
    <xf numFmtId="44" fontId="7" fillId="0" borderId="1" xfId="221" applyNumberFormat="1" applyFont="1" applyBorder="1" applyAlignment="1">
      <alignment vertical="center"/>
    </xf>
    <xf numFmtId="0" fontId="5" fillId="59" borderId="1" xfId="5" applyFont="1" applyFill="1" applyBorder="1" applyAlignment="1">
      <alignment horizontal="center" vertical="center" wrapText="1"/>
    </xf>
    <xf numFmtId="0" fontId="5" fillId="59" borderId="1" xfId="0" applyFont="1" applyFill="1" applyBorder="1" applyAlignment="1">
      <alignment horizontal="center" vertical="center" wrapText="1"/>
    </xf>
    <xf numFmtId="44" fontId="5" fillId="59" borderId="1" xfId="1" applyNumberFormat="1" applyFont="1" applyFill="1" applyBorder="1" applyAlignment="1">
      <alignment vertical="center"/>
    </xf>
    <xf numFmtId="0" fontId="5" fillId="59" borderId="1" xfId="0" applyFont="1" applyFill="1" applyBorder="1" applyAlignment="1">
      <alignment horizontal="left" vertical="center" wrapText="1"/>
    </xf>
    <xf numFmtId="0" fontId="61" fillId="59" borderId="1" xfId="5" applyFont="1" applyFill="1" applyBorder="1" applyAlignment="1">
      <alignment horizontal="center" vertical="center" wrapText="1"/>
    </xf>
    <xf numFmtId="49" fontId="61" fillId="59" borderId="1" xfId="5" applyNumberFormat="1" applyFont="1" applyFill="1" applyBorder="1" applyAlignment="1">
      <alignment horizontal="left" vertical="center" wrapText="1"/>
    </xf>
    <xf numFmtId="44" fontId="61" fillId="59" borderId="1" xfId="0" applyNumberFormat="1" applyFont="1" applyFill="1" applyBorder="1" applyAlignment="1">
      <alignment vertical="center"/>
    </xf>
    <xf numFmtId="0" fontId="70" fillId="0" borderId="0" xfId="0" applyFont="1"/>
    <xf numFmtId="44" fontId="70" fillId="59" borderId="1" xfId="0" applyNumberFormat="1" applyFont="1" applyFill="1" applyBorder="1" applyAlignment="1">
      <alignment vertical="center"/>
    </xf>
    <xf numFmtId="44" fontId="70" fillId="0" borderId="0" xfId="0" applyNumberFormat="1" applyFont="1" applyAlignment="1">
      <alignment vertical="center"/>
    </xf>
    <xf numFmtId="0" fontId="7" fillId="59" borderId="1" xfId="5" applyFont="1" applyFill="1" applyBorder="1" applyAlignment="1">
      <alignment horizontal="center" vertical="center" wrapText="1"/>
    </xf>
    <xf numFmtId="49" fontId="7" fillId="59" borderId="1" xfId="5" applyNumberFormat="1" applyFont="1" applyFill="1" applyBorder="1" applyAlignment="1">
      <alignment horizontal="left" vertical="center" wrapText="1"/>
    </xf>
    <xf numFmtId="4" fontId="7" fillId="59" borderId="1" xfId="5" applyNumberFormat="1" applyFont="1" applyFill="1" applyBorder="1" applyAlignment="1">
      <alignment horizontal="center" vertical="center" wrapText="1"/>
    </xf>
    <xf numFmtId="44" fontId="7" fillId="59" borderId="1" xfId="5" applyNumberFormat="1" applyFont="1" applyFill="1" applyBorder="1" applyAlignment="1">
      <alignment horizontal="center" vertical="center" wrapText="1"/>
    </xf>
    <xf numFmtId="0" fontId="7" fillId="0" borderId="1" xfId="22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4" fontId="5" fillId="0" borderId="1" xfId="1149" applyNumberFormat="1" applyFont="1" applyBorder="1" applyAlignment="1">
      <alignment horizontal="center" vertical="center" wrapText="1"/>
    </xf>
    <xf numFmtId="0" fontId="5" fillId="59" borderId="1" xfId="3" applyFont="1" applyFill="1" applyBorder="1" applyAlignment="1">
      <alignment horizontal="center" vertical="center" wrapText="1"/>
    </xf>
    <xf numFmtId="0" fontId="7" fillId="59" borderId="1" xfId="3" applyFont="1" applyFill="1" applyBorder="1" applyAlignment="1">
      <alignment horizontal="center" vertical="center" wrapText="1"/>
    </xf>
    <xf numFmtId="0" fontId="5" fillId="59" borderId="1" xfId="1" applyFont="1" applyFill="1" applyBorder="1" applyAlignment="1">
      <alignment vertical="center"/>
    </xf>
    <xf numFmtId="0" fontId="58" fillId="0" borderId="0" xfId="1" applyFont="1"/>
    <xf numFmtId="0" fontId="58" fillId="0" borderId="0" xfId="1" applyFont="1" applyAlignment="1">
      <alignment horizontal="center" vertical="center"/>
    </xf>
    <xf numFmtId="0" fontId="60" fillId="0" borderId="1" xfId="1" applyFont="1" applyBorder="1" applyAlignment="1">
      <alignment horizontal="center" vertical="center" wrapText="1"/>
    </xf>
    <xf numFmtId="4" fontId="60" fillId="0" borderId="1" xfId="1" applyNumberFormat="1" applyFont="1" applyBorder="1" applyAlignment="1">
      <alignment horizontal="center" vertical="center" wrapText="1"/>
    </xf>
    <xf numFmtId="0" fontId="60" fillId="59" borderId="1" xfId="3" applyFont="1" applyFill="1" applyBorder="1" applyAlignment="1">
      <alignment horizontal="center" vertical="center" wrapText="1"/>
    </xf>
    <xf numFmtId="4" fontId="61" fillId="59" borderId="1" xfId="5" applyNumberFormat="1" applyFont="1" applyFill="1" applyBorder="1" applyAlignment="1">
      <alignment horizontal="center" vertical="center" wrapText="1"/>
    </xf>
    <xf numFmtId="0" fontId="61" fillId="0" borderId="1" xfId="3" applyFont="1" applyBorder="1" applyAlignment="1">
      <alignment horizontal="center" vertical="center" wrapText="1"/>
    </xf>
    <xf numFmtId="4" fontId="61" fillId="0" borderId="1" xfId="5" applyNumberFormat="1" applyFont="1" applyBorder="1" applyAlignment="1">
      <alignment horizontal="center" vertical="center" wrapText="1"/>
    </xf>
    <xf numFmtId="0" fontId="61" fillId="59" borderId="1" xfId="3" applyFont="1" applyFill="1" applyBorder="1" applyAlignment="1">
      <alignment horizontal="center" vertical="center" wrapText="1"/>
    </xf>
    <xf numFmtId="4" fontId="5" fillId="59" borderId="1" xfId="5" applyNumberFormat="1" applyFont="1" applyFill="1" applyBorder="1" applyAlignment="1">
      <alignment horizontal="center" vertical="center" wrapText="1"/>
    </xf>
    <xf numFmtId="44" fontId="5" fillId="59" borderId="1" xfId="1" applyNumberFormat="1" applyFont="1" applyFill="1" applyBorder="1"/>
    <xf numFmtId="0" fontId="64" fillId="0" borderId="0" xfId="1204" applyFont="1" applyAlignment="1">
      <alignment vertical="center"/>
    </xf>
    <xf numFmtId="0" fontId="4" fillId="0" borderId="0" xfId="1204" applyFont="1" applyAlignment="1">
      <alignment vertical="center"/>
    </xf>
    <xf numFmtId="0" fontId="64" fillId="53" borderId="0" xfId="1204" applyFont="1" applyFill="1" applyAlignment="1">
      <alignment vertical="center"/>
    </xf>
    <xf numFmtId="44" fontId="64" fillId="0" borderId="0" xfId="1889" applyFont="1" applyAlignment="1">
      <alignment vertical="center"/>
    </xf>
    <xf numFmtId="0" fontId="64" fillId="0" borderId="0" xfId="1204" applyFont="1" applyAlignment="1">
      <alignment horizontal="center" vertical="center"/>
    </xf>
    <xf numFmtId="173" fontId="64" fillId="0" borderId="0" xfId="1204" applyNumberFormat="1" applyFont="1" applyAlignment="1">
      <alignment vertical="center"/>
    </xf>
    <xf numFmtId="44" fontId="64" fillId="0" borderId="0" xfId="1204" applyNumberFormat="1" applyFont="1" applyAlignment="1">
      <alignment vertical="center"/>
    </xf>
    <xf numFmtId="0" fontId="72" fillId="0" borderId="0" xfId="1204" applyFont="1" applyAlignment="1">
      <alignment vertical="center"/>
    </xf>
    <xf numFmtId="44" fontId="72" fillId="0" borderId="0" xfId="1889" applyFont="1" applyAlignment="1">
      <alignment vertical="center"/>
    </xf>
    <xf numFmtId="44" fontId="72" fillId="0" borderId="0" xfId="1204" applyNumberFormat="1" applyFont="1" applyAlignment="1">
      <alignment vertical="center"/>
    </xf>
    <xf numFmtId="0" fontId="7" fillId="0" borderId="1" xfId="2" applyFont="1" applyBorder="1" applyAlignment="1">
      <alignment horizontal="center" vertical="center" wrapText="1"/>
    </xf>
    <xf numFmtId="0" fontId="5" fillId="55" borderId="30" xfId="0" applyFont="1" applyFill="1" applyBorder="1"/>
    <xf numFmtId="4" fontId="5" fillId="60" borderId="30" xfId="5" applyNumberFormat="1" applyFont="1" applyFill="1" applyBorder="1" applyAlignment="1">
      <alignment horizontal="center" vertical="center" wrapText="1"/>
    </xf>
    <xf numFmtId="4" fontId="5" fillId="60" borderId="0" xfId="5" applyNumberFormat="1" applyFont="1" applyFill="1" applyAlignment="1">
      <alignment horizontal="center" vertical="center" wrapText="1"/>
    </xf>
    <xf numFmtId="172" fontId="5" fillId="0" borderId="1" xfId="5" applyNumberFormat="1" applyFont="1" applyBorder="1" applyAlignment="1">
      <alignment horizontal="center" vertical="center" wrapText="1"/>
    </xf>
    <xf numFmtId="44" fontId="5" fillId="55" borderId="0" xfId="0" applyNumberFormat="1" applyFont="1" applyFill="1"/>
    <xf numFmtId="172" fontId="5" fillId="55" borderId="0" xfId="0" applyNumberFormat="1" applyFont="1" applyFill="1"/>
    <xf numFmtId="173" fontId="5" fillId="0" borderId="0" xfId="1" applyNumberFormat="1" applyFont="1"/>
    <xf numFmtId="44" fontId="5" fillId="0" borderId="0" xfId="0" applyNumberFormat="1" applyFont="1"/>
    <xf numFmtId="0" fontId="7" fillId="56" borderId="1" xfId="0" applyFont="1" applyFill="1" applyBorder="1" applyAlignment="1">
      <alignment horizontal="center" vertical="center" wrapText="1"/>
    </xf>
    <xf numFmtId="49" fontId="7" fillId="56" borderId="1" xfId="0" applyNumberFormat="1" applyFont="1" applyFill="1" applyBorder="1" applyAlignment="1">
      <alignment horizontal="left" vertical="center" wrapText="1"/>
    </xf>
    <xf numFmtId="4" fontId="7" fillId="56" borderId="1" xfId="0" applyNumberFormat="1" applyFont="1" applyFill="1" applyBorder="1" applyAlignment="1">
      <alignment horizontal="center" vertical="center" wrapText="1"/>
    </xf>
    <xf numFmtId="44" fontId="7" fillId="56" borderId="1" xfId="0" applyNumberFormat="1" applyFont="1" applyFill="1" applyBorder="1" applyAlignment="1">
      <alignment horizontal="center" vertical="center" wrapText="1"/>
    </xf>
    <xf numFmtId="0" fontId="5" fillId="56" borderId="1" xfId="3" applyFont="1" applyFill="1" applyBorder="1" applyAlignment="1">
      <alignment horizontal="center" vertical="center" wrapText="1"/>
    </xf>
    <xf numFmtId="0" fontId="5" fillId="56" borderId="1" xfId="5" applyFont="1" applyFill="1" applyBorder="1" applyAlignment="1">
      <alignment horizontal="center" vertical="center" wrapText="1"/>
    </xf>
    <xf numFmtId="49" fontId="5" fillId="56" borderId="1" xfId="5" applyNumberFormat="1" applyFont="1" applyFill="1" applyBorder="1" applyAlignment="1">
      <alignment horizontal="left" vertical="center" wrapText="1"/>
    </xf>
    <xf numFmtId="4" fontId="5" fillId="56" borderId="1" xfId="5" applyNumberFormat="1" applyFont="1" applyFill="1" applyBorder="1" applyAlignment="1">
      <alignment horizontal="center" vertical="center" wrapText="1"/>
    </xf>
    <xf numFmtId="44" fontId="5" fillId="56" borderId="1" xfId="5" applyNumberFormat="1" applyFont="1" applyFill="1" applyBorder="1" applyAlignment="1">
      <alignment horizontal="center" vertical="center" wrapText="1"/>
    </xf>
    <xf numFmtId="0" fontId="7" fillId="56" borderId="1" xfId="5" applyFont="1" applyFill="1" applyBorder="1" applyAlignment="1">
      <alignment horizontal="center" vertical="center" wrapText="1"/>
    </xf>
    <xf numFmtId="49" fontId="7" fillId="56" borderId="1" xfId="5" applyNumberFormat="1" applyFont="1" applyFill="1" applyBorder="1" applyAlignment="1">
      <alignment horizontal="left" vertical="center" wrapText="1"/>
    </xf>
    <xf numFmtId="4" fontId="7" fillId="56" borderId="1" xfId="5" applyNumberFormat="1" applyFont="1" applyFill="1" applyBorder="1" applyAlignment="1">
      <alignment horizontal="center" vertical="center" wrapText="1"/>
    </xf>
    <xf numFmtId="44" fontId="7" fillId="56" borderId="1" xfId="5" applyNumberFormat="1" applyFont="1" applyFill="1" applyBorder="1" applyAlignment="1">
      <alignment horizontal="center" vertical="center" wrapText="1"/>
    </xf>
    <xf numFmtId="0" fontId="7" fillId="56" borderId="1" xfId="3" applyFont="1" applyFill="1" applyBorder="1" applyAlignment="1">
      <alignment horizontal="center" vertical="center" wrapText="1"/>
    </xf>
    <xf numFmtId="4" fontId="5" fillId="0" borderId="0" xfId="0" applyNumberFormat="1" applyFont="1"/>
    <xf numFmtId="0" fontId="5" fillId="61" borderId="1" xfId="3" applyFont="1" applyFill="1" applyBorder="1" applyAlignment="1">
      <alignment horizontal="center" vertical="center" wrapText="1"/>
    </xf>
    <xf numFmtId="0" fontId="7" fillId="61" borderId="1" xfId="3" applyFont="1" applyFill="1" applyBorder="1" applyAlignment="1">
      <alignment horizontal="center" vertical="center" wrapText="1"/>
    </xf>
    <xf numFmtId="49" fontId="7" fillId="61" borderId="1" xfId="3" applyNumberFormat="1" applyFont="1" applyFill="1" applyBorder="1" applyAlignment="1">
      <alignment horizontal="left" vertical="center" wrapText="1"/>
    </xf>
    <xf numFmtId="4" fontId="7" fillId="61" borderId="1" xfId="3" applyNumberFormat="1" applyFont="1" applyFill="1" applyBorder="1" applyAlignment="1">
      <alignment horizontal="center" vertical="center" wrapText="1"/>
    </xf>
    <xf numFmtId="44" fontId="7" fillId="61" borderId="1" xfId="3" applyNumberFormat="1" applyFont="1" applyFill="1" applyBorder="1" applyAlignment="1">
      <alignment horizontal="center" vertical="center" wrapText="1"/>
    </xf>
    <xf numFmtId="0" fontId="7" fillId="61" borderId="1" xfId="5" applyFont="1" applyFill="1" applyBorder="1" applyAlignment="1">
      <alignment horizontal="center" vertical="center" wrapText="1"/>
    </xf>
    <xf numFmtId="49" fontId="7" fillId="61" borderId="1" xfId="5" applyNumberFormat="1" applyFont="1" applyFill="1" applyBorder="1" applyAlignment="1">
      <alignment horizontal="left" vertical="center" wrapText="1"/>
    </xf>
    <xf numFmtId="4" fontId="7" fillId="61" borderId="1" xfId="5" applyNumberFormat="1" applyFont="1" applyFill="1" applyBorder="1" applyAlignment="1">
      <alignment horizontal="center" vertical="center" wrapText="1"/>
    </xf>
    <xf numFmtId="44" fontId="7" fillId="61" borderId="1" xfId="5" applyNumberFormat="1" applyFont="1" applyFill="1" applyBorder="1" applyAlignment="1">
      <alignment horizontal="center" vertical="center" wrapText="1"/>
    </xf>
    <xf numFmtId="0" fontId="5" fillId="61" borderId="1" xfId="7" applyFont="1" applyFill="1" applyBorder="1" applyAlignment="1">
      <alignment horizontal="center" vertical="center" wrapText="1"/>
    </xf>
    <xf numFmtId="49" fontId="5" fillId="61" borderId="1" xfId="3" applyNumberFormat="1" applyFont="1" applyFill="1" applyBorder="1" applyAlignment="1">
      <alignment horizontal="left" vertical="center" wrapText="1"/>
    </xf>
    <xf numFmtId="0" fontId="5" fillId="61" borderId="1" xfId="5" applyFont="1" applyFill="1" applyBorder="1" applyAlignment="1">
      <alignment horizontal="center" vertical="center" wrapText="1"/>
    </xf>
    <xf numFmtId="4" fontId="5" fillId="61" borderId="1" xfId="3" applyNumberFormat="1" applyFont="1" applyFill="1" applyBorder="1" applyAlignment="1">
      <alignment horizontal="center" vertical="center" wrapText="1"/>
    </xf>
    <xf numFmtId="44" fontId="5" fillId="61" borderId="1" xfId="3" applyNumberFormat="1" applyFont="1" applyFill="1" applyBorder="1" applyAlignment="1">
      <alignment horizontal="center" vertical="center" wrapText="1"/>
    </xf>
    <xf numFmtId="0" fontId="7" fillId="61" borderId="1" xfId="7" applyFont="1" applyFill="1" applyBorder="1" applyAlignment="1">
      <alignment horizontal="center" vertical="center" wrapText="1"/>
    </xf>
    <xf numFmtId="49" fontId="7" fillId="61" borderId="1" xfId="7" quotePrefix="1" applyNumberFormat="1" applyFont="1" applyFill="1" applyBorder="1" applyAlignment="1">
      <alignment vertical="center" wrapText="1"/>
    </xf>
    <xf numFmtId="49" fontId="5" fillId="61" borderId="1" xfId="7" quotePrefix="1" applyNumberFormat="1" applyFont="1" applyFill="1" applyBorder="1" applyAlignment="1">
      <alignment vertical="center" wrapText="1"/>
    </xf>
    <xf numFmtId="0" fontId="7" fillId="61" borderId="1" xfId="221" applyFont="1" applyFill="1" applyBorder="1" applyAlignment="1">
      <alignment horizontal="center" vertical="center" wrapText="1"/>
    </xf>
    <xf numFmtId="49" fontId="7" fillId="61" borderId="1" xfId="221" applyNumberFormat="1" applyFont="1" applyFill="1" applyBorder="1" applyAlignment="1">
      <alignment horizontal="left" vertical="center" wrapText="1"/>
    </xf>
    <xf numFmtId="0" fontId="7" fillId="61" borderId="1" xfId="221" applyFont="1" applyFill="1" applyBorder="1" applyAlignment="1">
      <alignment horizontal="center" vertical="center"/>
    </xf>
    <xf numFmtId="4" fontId="7" fillId="61" borderId="1" xfId="221" applyNumberFormat="1" applyFont="1" applyFill="1" applyBorder="1" applyAlignment="1">
      <alignment horizontal="center" vertical="center"/>
    </xf>
    <xf numFmtId="4" fontId="5" fillId="55" borderId="0" xfId="7" applyNumberFormat="1" applyFont="1" applyFill="1"/>
    <xf numFmtId="0" fontId="5" fillId="55" borderId="0" xfId="7" applyFont="1" applyFill="1" applyAlignment="1">
      <alignment vertical="center"/>
    </xf>
    <xf numFmtId="0" fontId="5" fillId="55" borderId="0" xfId="7" applyFont="1" applyFill="1" applyAlignment="1">
      <alignment horizontal="center" vertical="center"/>
    </xf>
    <xf numFmtId="0" fontId="5" fillId="55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4" fontId="5" fillId="55" borderId="0" xfId="1" applyNumberFormat="1" applyFont="1" applyFill="1"/>
    <xf numFmtId="49" fontId="5" fillId="61" borderId="1" xfId="5" quotePrefix="1" applyNumberFormat="1" applyFont="1" applyFill="1" applyBorder="1" applyAlignment="1">
      <alignment horizontal="left" vertical="center" wrapText="1"/>
    </xf>
    <xf numFmtId="4" fontId="5" fillId="61" borderId="1" xfId="5" applyNumberFormat="1" applyFont="1" applyFill="1" applyBorder="1" applyAlignment="1">
      <alignment horizontal="center" vertical="center" wrapText="1"/>
    </xf>
    <xf numFmtId="44" fontId="5" fillId="61" borderId="1" xfId="5" applyNumberFormat="1" applyFont="1" applyFill="1" applyBorder="1" applyAlignment="1">
      <alignment horizontal="center" vertical="center" wrapText="1"/>
    </xf>
    <xf numFmtId="0" fontId="5" fillId="55" borderId="0" xfId="1" applyFont="1" applyFill="1" applyAlignment="1">
      <alignment horizontal="center" vertical="center"/>
    </xf>
    <xf numFmtId="4" fontId="5" fillId="55" borderId="0" xfId="1" applyNumberFormat="1" applyFont="1" applyFill="1" applyAlignment="1">
      <alignment horizontal="center" vertical="center"/>
    </xf>
    <xf numFmtId="2" fontId="5" fillId="55" borderId="0" xfId="7" applyNumberFormat="1" applyFont="1" applyFill="1" applyAlignment="1">
      <alignment horizontal="center" vertical="center"/>
    </xf>
    <xf numFmtId="2" fontId="5" fillId="55" borderId="0" xfId="1" applyNumberFormat="1" applyFont="1" applyFill="1" applyAlignment="1">
      <alignment horizontal="center" vertical="center"/>
    </xf>
    <xf numFmtId="49" fontId="5" fillId="61" borderId="1" xfId="5" applyNumberFormat="1" applyFont="1" applyFill="1" applyBorder="1" applyAlignment="1">
      <alignment horizontal="left" vertical="center" wrapText="1"/>
    </xf>
    <xf numFmtId="0" fontId="5" fillId="61" borderId="1" xfId="6" applyFont="1" applyFill="1" applyBorder="1" applyAlignment="1">
      <alignment horizontal="center" vertical="center" wrapText="1"/>
    </xf>
    <xf numFmtId="49" fontId="5" fillId="61" borderId="1" xfId="6" applyNumberFormat="1" applyFont="1" applyFill="1" applyBorder="1" applyAlignment="1" applyProtection="1">
      <alignment horizontal="center" vertical="center" wrapText="1"/>
      <protection hidden="1"/>
    </xf>
    <xf numFmtId="49" fontId="5" fillId="61" borderId="1" xfId="6" applyNumberFormat="1" applyFont="1" applyFill="1" applyBorder="1" applyAlignment="1" applyProtection="1">
      <alignment horizontal="left" vertical="center" wrapText="1"/>
      <protection hidden="1"/>
    </xf>
    <xf numFmtId="4" fontId="7" fillId="61" borderId="1" xfId="0" applyNumberFormat="1" applyFont="1" applyFill="1" applyBorder="1" applyAlignment="1">
      <alignment horizontal="center" vertical="center"/>
    </xf>
    <xf numFmtId="44" fontId="7" fillId="61" borderId="1" xfId="0" applyNumberFormat="1" applyFont="1" applyFill="1" applyBorder="1" applyAlignment="1">
      <alignment horizontal="center" vertical="center"/>
    </xf>
    <xf numFmtId="1" fontId="5" fillId="0" borderId="1" xfId="221" applyNumberFormat="1" applyFont="1" applyBorder="1" applyAlignment="1">
      <alignment horizontal="center" vertical="center"/>
    </xf>
    <xf numFmtId="0" fontId="5" fillId="0" borderId="1" xfId="0" quotePrefix="1" applyFont="1" applyBorder="1" applyAlignment="1">
      <alignment horizontal="left" vertical="center" wrapText="1"/>
    </xf>
    <xf numFmtId="4" fontId="5" fillId="55" borderId="0" xfId="0" applyNumberFormat="1" applyFont="1" applyFill="1"/>
    <xf numFmtId="0" fontId="5" fillId="55" borderId="0" xfId="0" applyFont="1" applyFill="1" applyAlignment="1">
      <alignment vertical="center"/>
    </xf>
    <xf numFmtId="0" fontId="5" fillId="55" borderId="0" xfId="1" applyFont="1" applyFill="1" applyAlignment="1">
      <alignment vertical="center"/>
    </xf>
    <xf numFmtId="44" fontId="5" fillId="61" borderId="1" xfId="0" applyNumberFormat="1" applyFont="1" applyFill="1" applyBorder="1" applyAlignment="1">
      <alignment horizontal="center" vertical="center"/>
    </xf>
    <xf numFmtId="44" fontId="5" fillId="61" borderId="1" xfId="1" applyNumberFormat="1" applyFont="1" applyFill="1" applyBorder="1" applyAlignment="1">
      <alignment horizontal="center" vertical="center"/>
    </xf>
    <xf numFmtId="0" fontId="4" fillId="0" borderId="1" xfId="1204" applyFont="1" applyBorder="1" applyAlignment="1">
      <alignment horizontal="center" vertical="center" wrapText="1"/>
    </xf>
    <xf numFmtId="4" fontId="4" fillId="56" borderId="1" xfId="1178" applyNumberFormat="1" applyFont="1" applyFill="1" applyBorder="1" applyAlignment="1">
      <alignment horizontal="right" vertical="center" wrapText="1"/>
    </xf>
    <xf numFmtId="0" fontId="71" fillId="0" borderId="1" xfId="0" applyFont="1" applyBorder="1" applyAlignment="1">
      <alignment vertical="center"/>
    </xf>
    <xf numFmtId="0" fontId="59" fillId="0" borderId="1" xfId="0" applyFont="1" applyBorder="1" applyAlignment="1">
      <alignment horizontal="center" vertical="center" wrapText="1"/>
    </xf>
    <xf numFmtId="0" fontId="7" fillId="0" borderId="1" xfId="221" applyFont="1" applyBorder="1" applyAlignment="1">
      <alignment horizontal="center" vertical="center" wrapText="1"/>
    </xf>
    <xf numFmtId="173" fontId="7" fillId="0" borderId="1" xfId="221" applyNumberFormat="1" applyFont="1" applyBorder="1" applyAlignment="1">
      <alignment horizontal="right" vertical="center"/>
    </xf>
    <xf numFmtId="0" fontId="60" fillId="0" borderId="1" xfId="0" applyFont="1" applyBorder="1" applyAlignment="1">
      <alignment horizontal="center" vertical="center"/>
    </xf>
    <xf numFmtId="0" fontId="60" fillId="0" borderId="1" xfId="0" applyFont="1" applyBorder="1" applyAlignment="1">
      <alignment horizontal="center" vertical="center" wrapText="1"/>
    </xf>
    <xf numFmtId="0" fontId="7" fillId="0" borderId="1" xfId="1149" applyFont="1" applyBorder="1" applyAlignment="1">
      <alignment horizontal="center" vertical="center" wrapText="1"/>
    </xf>
    <xf numFmtId="0" fontId="61" fillId="0" borderId="1" xfId="0" applyFont="1" applyBorder="1"/>
    <xf numFmtId="49" fontId="7" fillId="0" borderId="1" xfId="221" applyNumberFormat="1" applyFont="1" applyBorder="1" applyAlignment="1">
      <alignment horizontal="center" vertical="center" wrapText="1"/>
    </xf>
    <xf numFmtId="0" fontId="5" fillId="55" borderId="30" xfId="7" applyFont="1" applyFill="1" applyBorder="1" applyAlignment="1">
      <alignment horizontal="center" wrapText="1"/>
    </xf>
    <xf numFmtId="0" fontId="5" fillId="55" borderId="0" xfId="7" applyFont="1" applyFill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44" fontId="7" fillId="0" borderId="1" xfId="1" applyNumberFormat="1" applyFont="1" applyBorder="1" applyAlignment="1">
      <alignment horizontal="center" vertical="center" wrapText="1"/>
    </xf>
    <xf numFmtId="4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/>
    <xf numFmtId="0" fontId="7" fillId="0" borderId="1" xfId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44" fontId="60" fillId="0" borderId="1" xfId="0" applyNumberFormat="1" applyFont="1" applyBorder="1" applyAlignment="1">
      <alignment horizontal="center" vertical="center" wrapText="1"/>
    </xf>
    <xf numFmtId="44" fontId="62" fillId="0" borderId="1" xfId="0" applyNumberFormat="1" applyFont="1" applyBorder="1" applyAlignment="1">
      <alignment horizontal="center" vertical="center" wrapText="1"/>
    </xf>
    <xf numFmtId="0" fontId="60" fillId="0" borderId="1" xfId="1" applyFont="1" applyBorder="1" applyAlignment="1">
      <alignment horizontal="center" vertical="center" wrapText="1"/>
    </xf>
    <xf numFmtId="49" fontId="60" fillId="0" borderId="1" xfId="1" applyNumberFormat="1" applyFont="1" applyBorder="1" applyAlignment="1">
      <alignment horizontal="center" vertical="center" wrapText="1"/>
    </xf>
    <xf numFmtId="0" fontId="6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59" borderId="1" xfId="0" applyFont="1" applyFill="1" applyBorder="1" applyAlignment="1">
      <alignment horizontal="center" vertical="center" wrapText="1"/>
    </xf>
  </cellXfs>
  <cellStyles count="1890">
    <cellStyle name=" 1" xfId="214" xr:uid="{00000000-0005-0000-0000-000000000000}"/>
    <cellStyle name="_PERSONAL" xfId="22" xr:uid="{00000000-0005-0000-0000-000001000000}"/>
    <cellStyle name="_PERSONAL 2" xfId="223" xr:uid="{00000000-0005-0000-0000-000002000000}"/>
    <cellStyle name="_PERSONAL_1" xfId="23" xr:uid="{00000000-0005-0000-0000-000003000000}"/>
    <cellStyle name="_PERSONAL_1 2" xfId="317" xr:uid="{00000000-0005-0000-0000-000004000000}"/>
    <cellStyle name="_PERSONAL_1_A4 Inwest polskie IIpopr" xfId="24" xr:uid="{00000000-0005-0000-0000-000005000000}"/>
    <cellStyle name="_PERSONAL_1_A4 Inwest polskie IIpopr_PRZEDMIAR - szczegółowy" xfId="25" xr:uid="{00000000-0005-0000-0000-000006000000}"/>
    <cellStyle name="_PERSONAL_1_A4 Inwest polskie IIpopr_PRZEDMIAR - zagreg." xfId="26" xr:uid="{00000000-0005-0000-0000-000007000000}"/>
    <cellStyle name="_PERSONAL_1_Boleslawiec rynk" xfId="27" xr:uid="{00000000-0005-0000-0000-000008000000}"/>
    <cellStyle name="_PERSONAL_1_Boleslawiec rynk_PRZEDMIAR - szczegółowy" xfId="28" xr:uid="{00000000-0005-0000-0000-000009000000}"/>
    <cellStyle name="_PERSONAL_1_Boleslawiec rynk_PRZEDMIAR - zagreg." xfId="29" xr:uid="{00000000-0005-0000-0000-00000A000000}"/>
    <cellStyle name="_PERSONAL_1_Buczyna Inwest" xfId="30" xr:uid="{00000000-0005-0000-0000-00000B000000}"/>
    <cellStyle name="_PERSONAL_1_Buczyna Inwest_PRZEDMIAR - szczegółowy" xfId="31" xr:uid="{00000000-0005-0000-0000-00000C000000}"/>
    <cellStyle name="_PERSONAL_1_Buczyna Inwest_PRZEDMIAR - zagreg." xfId="32" xr:uid="{00000000-0005-0000-0000-00000D000000}"/>
    <cellStyle name="_PERSONAL_1_Inwest Belchatow 1" xfId="33" xr:uid="{00000000-0005-0000-0000-00000E000000}"/>
    <cellStyle name="_PERSONAL_1_Inwest Belchatow 1_PRZEDMIAR - szczegółowy" xfId="34" xr:uid="{00000000-0005-0000-0000-00000F000000}"/>
    <cellStyle name="_PERSONAL_1_Inwest Belchatow 1_PRZEDMIAR - zagreg." xfId="35" xr:uid="{00000000-0005-0000-0000-000010000000}"/>
    <cellStyle name="_PERSONAL_1_kladka Ruda" xfId="36" xr:uid="{00000000-0005-0000-0000-000011000000}"/>
    <cellStyle name="_PERSONAL_1_kladka Ruda_PRZEDMIAR - szczegółowy" xfId="37" xr:uid="{00000000-0005-0000-0000-000012000000}"/>
    <cellStyle name="_PERSONAL_1_kladka Ruda_PRZEDMIAR - zagreg." xfId="38" xr:uid="{00000000-0005-0000-0000-000013000000}"/>
    <cellStyle name="_PERSONAL_1_kladka Slodowa" xfId="39" xr:uid="{00000000-0005-0000-0000-000014000000}"/>
    <cellStyle name="_PERSONAL_1_kladka Slodowa_PRZEDMIAR - szczegółowy" xfId="40" xr:uid="{00000000-0005-0000-0000-000015000000}"/>
    <cellStyle name="_PERSONAL_1_kladka Slodowa_PRZEDMIAR - zagreg." xfId="41" xr:uid="{00000000-0005-0000-0000-000016000000}"/>
    <cellStyle name="_PERSONAL_1_KOSZTORYS_INWESTORSKI" xfId="42" xr:uid="{00000000-0005-0000-0000-000017000000}"/>
    <cellStyle name="_PERSONAL_1_KOSZTORYS_OFERTOWY_i_przedmiary" xfId="43" xr:uid="{00000000-0005-0000-0000-000018000000}"/>
    <cellStyle name="_PERSONAL_1_Legnica ofertowe II" xfId="44" xr:uid="{00000000-0005-0000-0000-000019000000}"/>
    <cellStyle name="_PERSONAL_1_Legnica ofertowe II_PRZEDMIAR - szczegółowy" xfId="45" xr:uid="{00000000-0005-0000-0000-00001A000000}"/>
    <cellStyle name="_PERSONAL_1_Legnica ofertowe II_PRZEDMIAR - zagreg." xfId="46" xr:uid="{00000000-0005-0000-0000-00001B000000}"/>
    <cellStyle name="_PERSONAL_1_Legnica rynkowe" xfId="47" xr:uid="{00000000-0005-0000-0000-00001C000000}"/>
    <cellStyle name="_PERSONAL_1_Legnica rynkowe_PRZEDMIAR - szczegółowy" xfId="48" xr:uid="{00000000-0005-0000-0000-00001D000000}"/>
    <cellStyle name="_PERSONAL_1_Legnica rynkowe_PRZEDMIAR - zagreg." xfId="49" xr:uid="{00000000-0005-0000-0000-00001E000000}"/>
    <cellStyle name="_PERSONAL_1_LegnicaII" xfId="50" xr:uid="{00000000-0005-0000-0000-00001F000000}"/>
    <cellStyle name="_PERSONAL_1_LegnicaII_PRZEDMIAR - szczegółowy" xfId="51" xr:uid="{00000000-0005-0000-0000-000020000000}"/>
    <cellStyle name="_PERSONAL_1_LegnicaII_PRZEDMIAR - zagreg." xfId="52" xr:uid="{00000000-0005-0000-0000-000021000000}"/>
    <cellStyle name="_PERSONAL_1_Lubin 2 slepy" xfId="53" xr:uid="{00000000-0005-0000-0000-000022000000}"/>
    <cellStyle name="_PERSONAL_1_Lubin 2 slepy_PRZEDMIAR - szczegółowy" xfId="54" xr:uid="{00000000-0005-0000-0000-000023000000}"/>
    <cellStyle name="_PERSONAL_1_Lubin 2 slepy_PRZEDMIAR - zagreg." xfId="55" xr:uid="{00000000-0005-0000-0000-000024000000}"/>
    <cellStyle name="_PERSONAL_1_Makolno slepy" xfId="56" xr:uid="{00000000-0005-0000-0000-000025000000}"/>
    <cellStyle name="_PERSONAL_1_Makolno Slepy 3" xfId="57" xr:uid="{00000000-0005-0000-0000-000026000000}"/>
    <cellStyle name="_PERSONAL_1_Makolno Slepy 3_PRZEDMIAR - szczegółowy" xfId="58" xr:uid="{00000000-0005-0000-0000-000027000000}"/>
    <cellStyle name="_PERSONAL_1_Makolno Slepy 3_PRZEDMIAR - zagreg." xfId="59" xr:uid="{00000000-0005-0000-0000-000028000000}"/>
    <cellStyle name="_PERSONAL_1_Makolno slepy_PRZEDMIAR - szczegółowy" xfId="60" xr:uid="{00000000-0005-0000-0000-000029000000}"/>
    <cellStyle name="_PERSONAL_1_Makolno slepy_PRZEDMIAR - zagreg." xfId="61" xr:uid="{00000000-0005-0000-0000-00002A000000}"/>
    <cellStyle name="_PERSONAL_1_Most Milenijny" xfId="62" xr:uid="{00000000-0005-0000-0000-00002B000000}"/>
    <cellStyle name="_PERSONAL_1_Most Milenijny_PRZEDMIAR - szczegółowy" xfId="63" xr:uid="{00000000-0005-0000-0000-00002C000000}"/>
    <cellStyle name="_PERSONAL_1_Most Milenijny_PRZEDMIAR - zagreg." xfId="64" xr:uid="{00000000-0005-0000-0000-00002D000000}"/>
    <cellStyle name="_PERSONAL_1_mosty Warszawskie" xfId="65" xr:uid="{00000000-0005-0000-0000-00002E000000}"/>
    <cellStyle name="_PERSONAL_1_mosty Warszawskie_PRZEDMIAR - szczegółowy" xfId="66" xr:uid="{00000000-0005-0000-0000-00002F000000}"/>
    <cellStyle name="_PERSONAL_1_mosty Warszawskie_PRZEDMIAR - zagreg." xfId="67" xr:uid="{00000000-0005-0000-0000-000030000000}"/>
    <cellStyle name="_PERSONAL_1_Mszczonow kladka popr" xfId="68" xr:uid="{00000000-0005-0000-0000-000031000000}"/>
    <cellStyle name="_PERSONAL_1_Mszczonow kladka popr_PRZEDMIAR - szczegółowy" xfId="69" xr:uid="{00000000-0005-0000-0000-000032000000}"/>
    <cellStyle name="_PERSONAL_1_Mszczonow kladka popr_PRZEDMIAR - zagreg." xfId="70" xr:uid="{00000000-0005-0000-0000-000033000000}"/>
    <cellStyle name="_PERSONAL_1_Piensk graniczny" xfId="71" xr:uid="{00000000-0005-0000-0000-000034000000}"/>
    <cellStyle name="_PERSONAL_1_Piensk graniczny_PRZEDMIAR - szczegółowy" xfId="72" xr:uid="{00000000-0005-0000-0000-000035000000}"/>
    <cellStyle name="_PERSONAL_1_Piensk graniczny_PRZEDMIAR - zagreg." xfId="73" xr:uid="{00000000-0005-0000-0000-000036000000}"/>
    <cellStyle name="_PERSONAL_1_Polkowice 2 slepy" xfId="74" xr:uid="{00000000-0005-0000-0000-000037000000}"/>
    <cellStyle name="_PERSONAL_1_Polkowice 2 slepy_PRZEDMIAR - szczegółowy" xfId="75" xr:uid="{00000000-0005-0000-0000-000038000000}"/>
    <cellStyle name="_PERSONAL_1_Polkowice 2 slepy_PRZEDMIAR - zagreg." xfId="76" xr:uid="{00000000-0005-0000-0000-000039000000}"/>
    <cellStyle name="_PERSONAL_1_PRZEDMIAR - szczegółowy" xfId="77" xr:uid="{00000000-0005-0000-0000-00003A000000}"/>
    <cellStyle name="_PERSONAL_1_PRZEDMIAR - zagreg." xfId="78" xr:uid="{00000000-0005-0000-0000-00003B000000}"/>
    <cellStyle name="_PERSONAL_1_Serock1" xfId="79" xr:uid="{00000000-0005-0000-0000-00003C000000}"/>
    <cellStyle name="_PERSONAL_1_Serock1_PRZEDMIAR - szczegółowy" xfId="80" xr:uid="{00000000-0005-0000-0000-00003D000000}"/>
    <cellStyle name="_PERSONAL_1_Serock1_PRZEDMIAR - zagreg." xfId="81" xr:uid="{00000000-0005-0000-0000-00003E000000}"/>
    <cellStyle name="_PERSONAL_1_Serock12" xfId="82" xr:uid="{00000000-0005-0000-0000-00003F000000}"/>
    <cellStyle name="_PERSONAL_1_Serock12_PRZEDMIAR - szczegółowy" xfId="83" xr:uid="{00000000-0005-0000-0000-000040000000}"/>
    <cellStyle name="_PERSONAL_1_Serock12_PRZEDMIAR - zagreg." xfId="84" xr:uid="{00000000-0005-0000-0000-000041000000}"/>
    <cellStyle name="_PERSONAL_1_Swidnica inwest" xfId="85" xr:uid="{00000000-0005-0000-0000-000042000000}"/>
    <cellStyle name="_PERSONAL_1_Swidnica inwest_PRZEDMIAR - szczegółowy" xfId="86" xr:uid="{00000000-0005-0000-0000-000043000000}"/>
    <cellStyle name="_PERSONAL_1_Swidnica inwest_PRZEDMIAR - zagreg." xfId="87" xr:uid="{00000000-0005-0000-0000-000044000000}"/>
    <cellStyle name="_PERSONAL_1_Tarnowka Inwestorski" xfId="88" xr:uid="{00000000-0005-0000-0000-000045000000}"/>
    <cellStyle name="_PERSONAL_1_Tarnowka Inwestorski_PRZEDMIAR - szczegółowy" xfId="89" xr:uid="{00000000-0005-0000-0000-000046000000}"/>
    <cellStyle name="_PERSONAL_1_Tarnowka Inwestorski_PRZEDMIAR - zagreg." xfId="90" xr:uid="{00000000-0005-0000-0000-000047000000}"/>
    <cellStyle name="_PERSONAL_1_Wd22 Inwest 2709" xfId="91" xr:uid="{00000000-0005-0000-0000-000048000000}"/>
    <cellStyle name="_PERSONAL_1_Wd22 Inwest 2709_PRZEDMIAR - szczegółowy" xfId="92" xr:uid="{00000000-0005-0000-0000-000049000000}"/>
    <cellStyle name="_PERSONAL_1_Wd22 Inwest 2709_PRZEDMIAR - zagreg." xfId="93" xr:uid="{00000000-0005-0000-0000-00004A000000}"/>
    <cellStyle name="_PERSONAL_PRZEDMIAR - szczegółowy" xfId="94" xr:uid="{00000000-0005-0000-0000-00004B000000}"/>
    <cellStyle name="_PERSONAL_PRZEDMIAR - zagreg." xfId="95" xr:uid="{00000000-0005-0000-0000-00004C000000}"/>
    <cellStyle name="20% - Accent1" xfId="96" xr:uid="{00000000-0005-0000-0000-00004D000000}"/>
    <cellStyle name="20% - Accent1 2" xfId="289" xr:uid="{00000000-0005-0000-0000-00004E000000}"/>
    <cellStyle name="20% - Accent1 3" xfId="288" xr:uid="{00000000-0005-0000-0000-00004F000000}"/>
    <cellStyle name="20% - Accent2" xfId="97" xr:uid="{00000000-0005-0000-0000-000050000000}"/>
    <cellStyle name="20% - Accent2 2" xfId="286" xr:uid="{00000000-0005-0000-0000-000051000000}"/>
    <cellStyle name="20% - Accent2 3" xfId="285" xr:uid="{00000000-0005-0000-0000-000052000000}"/>
    <cellStyle name="20% - Accent3" xfId="98" xr:uid="{00000000-0005-0000-0000-000053000000}"/>
    <cellStyle name="20% - Accent3 2" xfId="283" xr:uid="{00000000-0005-0000-0000-000054000000}"/>
    <cellStyle name="20% - Accent3 3" xfId="282" xr:uid="{00000000-0005-0000-0000-000055000000}"/>
    <cellStyle name="20% - Accent4" xfId="99" xr:uid="{00000000-0005-0000-0000-000056000000}"/>
    <cellStyle name="20% - Accent4 2" xfId="280" xr:uid="{00000000-0005-0000-0000-000057000000}"/>
    <cellStyle name="20% - Accent4 3" xfId="279" xr:uid="{00000000-0005-0000-0000-000058000000}"/>
    <cellStyle name="20% - Accent5" xfId="100" xr:uid="{00000000-0005-0000-0000-000059000000}"/>
    <cellStyle name="20% - Accent5 2" xfId="277" xr:uid="{00000000-0005-0000-0000-00005A000000}"/>
    <cellStyle name="20% - Accent5 3" xfId="276" xr:uid="{00000000-0005-0000-0000-00005B000000}"/>
    <cellStyle name="20% - Accent6" xfId="101" xr:uid="{00000000-0005-0000-0000-00005C000000}"/>
    <cellStyle name="20% - Accent6 2" xfId="274" xr:uid="{00000000-0005-0000-0000-00005D000000}"/>
    <cellStyle name="20% - Accent6 3" xfId="273" xr:uid="{00000000-0005-0000-0000-00005E000000}"/>
    <cellStyle name="20% - akcent 1 2" xfId="294" xr:uid="{00000000-0005-0000-0000-00005F000000}"/>
    <cellStyle name="20% — akcent 1 2" xfId="160" xr:uid="{00000000-0005-0000-0000-000060000000}"/>
    <cellStyle name="20% - akcent 1 2 10" xfId="271" xr:uid="{00000000-0005-0000-0000-000061000000}"/>
    <cellStyle name="20% - akcent 1 2 11" xfId="270" xr:uid="{00000000-0005-0000-0000-000062000000}"/>
    <cellStyle name="20% - akcent 1 2 12" xfId="269" xr:uid="{00000000-0005-0000-0000-000063000000}"/>
    <cellStyle name="20% - akcent 1 2 13" xfId="268" xr:uid="{00000000-0005-0000-0000-000064000000}"/>
    <cellStyle name="20% - akcent 1 2 14" xfId="267" xr:uid="{00000000-0005-0000-0000-000065000000}"/>
    <cellStyle name="20% - akcent 1 2 15" xfId="266" xr:uid="{00000000-0005-0000-0000-000066000000}"/>
    <cellStyle name="20% - akcent 1 2 16" xfId="265" xr:uid="{00000000-0005-0000-0000-000067000000}"/>
    <cellStyle name="20% - akcent 1 2 17" xfId="264" xr:uid="{00000000-0005-0000-0000-000068000000}"/>
    <cellStyle name="20% - akcent 1 2 18" xfId="263" xr:uid="{00000000-0005-0000-0000-000069000000}"/>
    <cellStyle name="20% - akcent 1 2 19" xfId="262" xr:uid="{00000000-0005-0000-0000-00006A000000}"/>
    <cellStyle name="20% - akcent 1 2 2" xfId="261" xr:uid="{00000000-0005-0000-0000-00006B000000}"/>
    <cellStyle name="20% - akcent 1 2 20" xfId="260" xr:uid="{00000000-0005-0000-0000-00006C000000}"/>
    <cellStyle name="20% - akcent 1 2 21" xfId="259" xr:uid="{00000000-0005-0000-0000-00006D000000}"/>
    <cellStyle name="20% - akcent 1 2 22" xfId="258" xr:uid="{00000000-0005-0000-0000-00006E000000}"/>
    <cellStyle name="20% - akcent 1 2 23" xfId="257" xr:uid="{00000000-0005-0000-0000-00006F000000}"/>
    <cellStyle name="20% - akcent 1 2 24" xfId="256" xr:uid="{00000000-0005-0000-0000-000070000000}"/>
    <cellStyle name="20% - akcent 1 2 25" xfId="255" xr:uid="{00000000-0005-0000-0000-000071000000}"/>
    <cellStyle name="20% - akcent 1 2 26" xfId="254" xr:uid="{00000000-0005-0000-0000-000072000000}"/>
    <cellStyle name="20% - akcent 1 2 3" xfId="253" xr:uid="{00000000-0005-0000-0000-000073000000}"/>
    <cellStyle name="20% - akcent 1 2 4" xfId="252" xr:uid="{00000000-0005-0000-0000-000074000000}"/>
    <cellStyle name="20% - akcent 1 2 5" xfId="251" xr:uid="{00000000-0005-0000-0000-000075000000}"/>
    <cellStyle name="20% - akcent 1 2 6" xfId="250" xr:uid="{00000000-0005-0000-0000-000076000000}"/>
    <cellStyle name="20% - akcent 1 2 7" xfId="249" xr:uid="{00000000-0005-0000-0000-000077000000}"/>
    <cellStyle name="20% - akcent 1 2 8" xfId="248" xr:uid="{00000000-0005-0000-0000-000078000000}"/>
    <cellStyle name="20% - akcent 1 2 9" xfId="247" xr:uid="{00000000-0005-0000-0000-000079000000}"/>
    <cellStyle name="20% - akcent 1 3" xfId="246" xr:uid="{00000000-0005-0000-0000-00007A000000}"/>
    <cellStyle name="20% — akcent 1 3" xfId="679" xr:uid="{00000000-0005-0000-0000-00007B000000}"/>
    <cellStyle name="20% - akcent 1 3 2" xfId="245" xr:uid="{00000000-0005-0000-0000-00007C000000}"/>
    <cellStyle name="20% — akcent 1 4" xfId="293" xr:uid="{00000000-0005-0000-0000-00007D000000}"/>
    <cellStyle name="20% - akcent 2 2" xfId="295" xr:uid="{00000000-0005-0000-0000-00007E000000}"/>
    <cellStyle name="20% — akcent 2 2" xfId="161" xr:uid="{00000000-0005-0000-0000-00007F000000}"/>
    <cellStyle name="20% - akcent 2 2 10" xfId="243" xr:uid="{00000000-0005-0000-0000-000080000000}"/>
    <cellStyle name="20% - akcent 2 2 11" xfId="242" xr:uid="{00000000-0005-0000-0000-000081000000}"/>
    <cellStyle name="20% - akcent 2 2 12" xfId="241" xr:uid="{00000000-0005-0000-0000-000082000000}"/>
    <cellStyle name="20% - akcent 2 2 13" xfId="240" xr:uid="{00000000-0005-0000-0000-000083000000}"/>
    <cellStyle name="20% - akcent 2 2 14" xfId="239" xr:uid="{00000000-0005-0000-0000-000084000000}"/>
    <cellStyle name="20% - akcent 2 2 15" xfId="238" xr:uid="{00000000-0005-0000-0000-000085000000}"/>
    <cellStyle name="20% - akcent 2 2 16" xfId="237" xr:uid="{00000000-0005-0000-0000-000086000000}"/>
    <cellStyle name="20% - akcent 2 2 17" xfId="236" xr:uid="{00000000-0005-0000-0000-000087000000}"/>
    <cellStyle name="20% - akcent 2 2 18" xfId="235" xr:uid="{00000000-0005-0000-0000-000088000000}"/>
    <cellStyle name="20% - akcent 2 2 19" xfId="234" xr:uid="{00000000-0005-0000-0000-000089000000}"/>
    <cellStyle name="20% - akcent 2 2 2" xfId="233" xr:uid="{00000000-0005-0000-0000-00008A000000}"/>
    <cellStyle name="20% - akcent 2 2 20" xfId="232" xr:uid="{00000000-0005-0000-0000-00008B000000}"/>
    <cellStyle name="20% - akcent 2 2 21" xfId="231" xr:uid="{00000000-0005-0000-0000-00008C000000}"/>
    <cellStyle name="20% - akcent 2 2 22" xfId="230" xr:uid="{00000000-0005-0000-0000-00008D000000}"/>
    <cellStyle name="20% - akcent 2 2 23" xfId="229" xr:uid="{00000000-0005-0000-0000-00008E000000}"/>
    <cellStyle name="20% - akcent 2 2 24" xfId="228" xr:uid="{00000000-0005-0000-0000-00008F000000}"/>
    <cellStyle name="20% - akcent 2 2 25" xfId="227" xr:uid="{00000000-0005-0000-0000-000090000000}"/>
    <cellStyle name="20% - akcent 2 2 26" xfId="226" xr:uid="{00000000-0005-0000-0000-000091000000}"/>
    <cellStyle name="20% - akcent 2 2 3" xfId="219" xr:uid="{00000000-0005-0000-0000-000092000000}"/>
    <cellStyle name="20% - akcent 2 2 4" xfId="218" xr:uid="{00000000-0005-0000-0000-000093000000}"/>
    <cellStyle name="20% - akcent 2 2 5" xfId="225" xr:uid="{00000000-0005-0000-0000-000094000000}"/>
    <cellStyle name="20% - akcent 2 2 6" xfId="324" xr:uid="{00000000-0005-0000-0000-000095000000}"/>
    <cellStyle name="20% - akcent 2 2 7" xfId="325" xr:uid="{00000000-0005-0000-0000-000096000000}"/>
    <cellStyle name="20% - akcent 2 2 8" xfId="326" xr:uid="{00000000-0005-0000-0000-000097000000}"/>
    <cellStyle name="20% - akcent 2 2 9" xfId="327" xr:uid="{00000000-0005-0000-0000-000098000000}"/>
    <cellStyle name="20% - akcent 2 3" xfId="328" xr:uid="{00000000-0005-0000-0000-000099000000}"/>
    <cellStyle name="20% — akcent 2 3" xfId="652" xr:uid="{00000000-0005-0000-0000-00009A000000}"/>
    <cellStyle name="20% - akcent 2 3 2" xfId="329" xr:uid="{00000000-0005-0000-0000-00009B000000}"/>
    <cellStyle name="20% — akcent 2 4" xfId="1345" xr:uid="{00000000-0005-0000-0000-00009C000000}"/>
    <cellStyle name="20% - akcent 3 2" xfId="296" xr:uid="{00000000-0005-0000-0000-00009D000000}"/>
    <cellStyle name="20% — akcent 3 2" xfId="162" xr:uid="{00000000-0005-0000-0000-00009E000000}"/>
    <cellStyle name="20% - akcent 3 2 10" xfId="331" xr:uid="{00000000-0005-0000-0000-00009F000000}"/>
    <cellStyle name="20% - akcent 3 2 11" xfId="332" xr:uid="{00000000-0005-0000-0000-0000A0000000}"/>
    <cellStyle name="20% - akcent 3 2 12" xfId="333" xr:uid="{00000000-0005-0000-0000-0000A1000000}"/>
    <cellStyle name="20% - akcent 3 2 13" xfId="334" xr:uid="{00000000-0005-0000-0000-0000A2000000}"/>
    <cellStyle name="20% - akcent 3 2 14" xfId="335" xr:uid="{00000000-0005-0000-0000-0000A3000000}"/>
    <cellStyle name="20% - akcent 3 2 15" xfId="336" xr:uid="{00000000-0005-0000-0000-0000A4000000}"/>
    <cellStyle name="20% - akcent 3 2 16" xfId="337" xr:uid="{00000000-0005-0000-0000-0000A5000000}"/>
    <cellStyle name="20% - akcent 3 2 17" xfId="338" xr:uid="{00000000-0005-0000-0000-0000A6000000}"/>
    <cellStyle name="20% - akcent 3 2 18" xfId="339" xr:uid="{00000000-0005-0000-0000-0000A7000000}"/>
    <cellStyle name="20% - akcent 3 2 19" xfId="340" xr:uid="{00000000-0005-0000-0000-0000A8000000}"/>
    <cellStyle name="20% - akcent 3 2 2" xfId="341" xr:uid="{00000000-0005-0000-0000-0000A9000000}"/>
    <cellStyle name="20% - akcent 3 2 20" xfId="342" xr:uid="{00000000-0005-0000-0000-0000AA000000}"/>
    <cellStyle name="20% - akcent 3 2 21" xfId="343" xr:uid="{00000000-0005-0000-0000-0000AB000000}"/>
    <cellStyle name="20% - akcent 3 2 22" xfId="344" xr:uid="{00000000-0005-0000-0000-0000AC000000}"/>
    <cellStyle name="20% - akcent 3 2 23" xfId="345" xr:uid="{00000000-0005-0000-0000-0000AD000000}"/>
    <cellStyle name="20% - akcent 3 2 24" xfId="346" xr:uid="{00000000-0005-0000-0000-0000AE000000}"/>
    <cellStyle name="20% - akcent 3 2 25" xfId="347" xr:uid="{00000000-0005-0000-0000-0000AF000000}"/>
    <cellStyle name="20% - akcent 3 2 26" xfId="348" xr:uid="{00000000-0005-0000-0000-0000B0000000}"/>
    <cellStyle name="20% - akcent 3 2 3" xfId="349" xr:uid="{00000000-0005-0000-0000-0000B1000000}"/>
    <cellStyle name="20% - akcent 3 2 4" xfId="350" xr:uid="{00000000-0005-0000-0000-0000B2000000}"/>
    <cellStyle name="20% - akcent 3 2 5" xfId="351" xr:uid="{00000000-0005-0000-0000-0000B3000000}"/>
    <cellStyle name="20% - akcent 3 2 6" xfId="352" xr:uid="{00000000-0005-0000-0000-0000B4000000}"/>
    <cellStyle name="20% - akcent 3 2 7" xfId="353" xr:uid="{00000000-0005-0000-0000-0000B5000000}"/>
    <cellStyle name="20% - akcent 3 2 8" xfId="354" xr:uid="{00000000-0005-0000-0000-0000B6000000}"/>
    <cellStyle name="20% - akcent 3 2 9" xfId="355" xr:uid="{00000000-0005-0000-0000-0000B7000000}"/>
    <cellStyle name="20% - akcent 3 3" xfId="356" xr:uid="{00000000-0005-0000-0000-0000B8000000}"/>
    <cellStyle name="20% — akcent 3 3" xfId="625" xr:uid="{00000000-0005-0000-0000-0000B9000000}"/>
    <cellStyle name="20% - akcent 3 3 2" xfId="357" xr:uid="{00000000-0005-0000-0000-0000BA000000}"/>
    <cellStyle name="20% — akcent 3 4" xfId="292" xr:uid="{00000000-0005-0000-0000-0000BB000000}"/>
    <cellStyle name="20% - akcent 4 2" xfId="297" xr:uid="{00000000-0005-0000-0000-0000BC000000}"/>
    <cellStyle name="20% — akcent 4 2" xfId="163" xr:uid="{00000000-0005-0000-0000-0000BD000000}"/>
    <cellStyle name="20% - akcent 4 2 10" xfId="358" xr:uid="{00000000-0005-0000-0000-0000BE000000}"/>
    <cellStyle name="20% - akcent 4 2 11" xfId="359" xr:uid="{00000000-0005-0000-0000-0000BF000000}"/>
    <cellStyle name="20% - akcent 4 2 12" xfId="360" xr:uid="{00000000-0005-0000-0000-0000C0000000}"/>
    <cellStyle name="20% - akcent 4 2 13" xfId="361" xr:uid="{00000000-0005-0000-0000-0000C1000000}"/>
    <cellStyle name="20% - akcent 4 2 14" xfId="362" xr:uid="{00000000-0005-0000-0000-0000C2000000}"/>
    <cellStyle name="20% - akcent 4 2 15" xfId="363" xr:uid="{00000000-0005-0000-0000-0000C3000000}"/>
    <cellStyle name="20% - akcent 4 2 16" xfId="364" xr:uid="{00000000-0005-0000-0000-0000C4000000}"/>
    <cellStyle name="20% - akcent 4 2 17" xfId="365" xr:uid="{00000000-0005-0000-0000-0000C5000000}"/>
    <cellStyle name="20% - akcent 4 2 18" xfId="366" xr:uid="{00000000-0005-0000-0000-0000C6000000}"/>
    <cellStyle name="20% - akcent 4 2 19" xfId="367" xr:uid="{00000000-0005-0000-0000-0000C7000000}"/>
    <cellStyle name="20% - akcent 4 2 2" xfId="368" xr:uid="{00000000-0005-0000-0000-0000C8000000}"/>
    <cellStyle name="20% - akcent 4 2 20" xfId="369" xr:uid="{00000000-0005-0000-0000-0000C9000000}"/>
    <cellStyle name="20% - akcent 4 2 21" xfId="370" xr:uid="{00000000-0005-0000-0000-0000CA000000}"/>
    <cellStyle name="20% - akcent 4 2 22" xfId="371" xr:uid="{00000000-0005-0000-0000-0000CB000000}"/>
    <cellStyle name="20% - akcent 4 2 23" xfId="372" xr:uid="{00000000-0005-0000-0000-0000CC000000}"/>
    <cellStyle name="20% - akcent 4 2 24" xfId="373" xr:uid="{00000000-0005-0000-0000-0000CD000000}"/>
    <cellStyle name="20% - akcent 4 2 25" xfId="374" xr:uid="{00000000-0005-0000-0000-0000CE000000}"/>
    <cellStyle name="20% - akcent 4 2 26" xfId="375" xr:uid="{00000000-0005-0000-0000-0000CF000000}"/>
    <cellStyle name="20% - akcent 4 2 3" xfId="376" xr:uid="{00000000-0005-0000-0000-0000D0000000}"/>
    <cellStyle name="20% - akcent 4 2 4" xfId="377" xr:uid="{00000000-0005-0000-0000-0000D1000000}"/>
    <cellStyle name="20% - akcent 4 2 5" xfId="378" xr:uid="{00000000-0005-0000-0000-0000D2000000}"/>
    <cellStyle name="20% - akcent 4 2 6" xfId="379" xr:uid="{00000000-0005-0000-0000-0000D3000000}"/>
    <cellStyle name="20% - akcent 4 2 7" xfId="380" xr:uid="{00000000-0005-0000-0000-0000D4000000}"/>
    <cellStyle name="20% - akcent 4 2 8" xfId="381" xr:uid="{00000000-0005-0000-0000-0000D5000000}"/>
    <cellStyle name="20% - akcent 4 2 9" xfId="382" xr:uid="{00000000-0005-0000-0000-0000D6000000}"/>
    <cellStyle name="20% - akcent 4 3" xfId="383" xr:uid="{00000000-0005-0000-0000-0000D7000000}"/>
    <cellStyle name="20% — akcent 4 3" xfId="624" xr:uid="{00000000-0005-0000-0000-0000D8000000}"/>
    <cellStyle name="20% - akcent 4 3 2" xfId="384" xr:uid="{00000000-0005-0000-0000-0000D9000000}"/>
    <cellStyle name="20% — akcent 4 4" xfId="1344" xr:uid="{00000000-0005-0000-0000-0000DA000000}"/>
    <cellStyle name="20% - akcent 5 2" xfId="298" xr:uid="{00000000-0005-0000-0000-0000DB000000}"/>
    <cellStyle name="20% — akcent 5 2" xfId="164" xr:uid="{00000000-0005-0000-0000-0000DC000000}"/>
    <cellStyle name="20% - akcent 5 2 10" xfId="385" xr:uid="{00000000-0005-0000-0000-0000DD000000}"/>
    <cellStyle name="20% - akcent 5 2 11" xfId="386" xr:uid="{00000000-0005-0000-0000-0000DE000000}"/>
    <cellStyle name="20% - akcent 5 2 12" xfId="387" xr:uid="{00000000-0005-0000-0000-0000DF000000}"/>
    <cellStyle name="20% - akcent 5 2 13" xfId="388" xr:uid="{00000000-0005-0000-0000-0000E0000000}"/>
    <cellStyle name="20% - akcent 5 2 14" xfId="389" xr:uid="{00000000-0005-0000-0000-0000E1000000}"/>
    <cellStyle name="20% - akcent 5 2 15" xfId="390" xr:uid="{00000000-0005-0000-0000-0000E2000000}"/>
    <cellStyle name="20% - akcent 5 2 16" xfId="391" xr:uid="{00000000-0005-0000-0000-0000E3000000}"/>
    <cellStyle name="20% - akcent 5 2 17" xfId="392" xr:uid="{00000000-0005-0000-0000-0000E4000000}"/>
    <cellStyle name="20% - akcent 5 2 18" xfId="393" xr:uid="{00000000-0005-0000-0000-0000E5000000}"/>
    <cellStyle name="20% - akcent 5 2 19" xfId="394" xr:uid="{00000000-0005-0000-0000-0000E6000000}"/>
    <cellStyle name="20% - akcent 5 2 2" xfId="395" xr:uid="{00000000-0005-0000-0000-0000E7000000}"/>
    <cellStyle name="20% - akcent 5 2 20" xfId="396" xr:uid="{00000000-0005-0000-0000-0000E8000000}"/>
    <cellStyle name="20% - akcent 5 2 21" xfId="397" xr:uid="{00000000-0005-0000-0000-0000E9000000}"/>
    <cellStyle name="20% - akcent 5 2 22" xfId="398" xr:uid="{00000000-0005-0000-0000-0000EA000000}"/>
    <cellStyle name="20% - akcent 5 2 23" xfId="399" xr:uid="{00000000-0005-0000-0000-0000EB000000}"/>
    <cellStyle name="20% - akcent 5 2 24" xfId="400" xr:uid="{00000000-0005-0000-0000-0000EC000000}"/>
    <cellStyle name="20% - akcent 5 2 25" xfId="401" xr:uid="{00000000-0005-0000-0000-0000ED000000}"/>
    <cellStyle name="20% - akcent 5 2 26" xfId="402" xr:uid="{00000000-0005-0000-0000-0000EE000000}"/>
    <cellStyle name="20% - akcent 5 2 3" xfId="403" xr:uid="{00000000-0005-0000-0000-0000EF000000}"/>
    <cellStyle name="20% - akcent 5 2 4" xfId="404" xr:uid="{00000000-0005-0000-0000-0000F0000000}"/>
    <cellStyle name="20% - akcent 5 2 5" xfId="405" xr:uid="{00000000-0005-0000-0000-0000F1000000}"/>
    <cellStyle name="20% - akcent 5 2 6" xfId="406" xr:uid="{00000000-0005-0000-0000-0000F2000000}"/>
    <cellStyle name="20% - akcent 5 2 7" xfId="407" xr:uid="{00000000-0005-0000-0000-0000F3000000}"/>
    <cellStyle name="20% - akcent 5 2 8" xfId="408" xr:uid="{00000000-0005-0000-0000-0000F4000000}"/>
    <cellStyle name="20% - akcent 5 2 9" xfId="409" xr:uid="{00000000-0005-0000-0000-0000F5000000}"/>
    <cellStyle name="20% - akcent 5 3" xfId="410" xr:uid="{00000000-0005-0000-0000-0000F6000000}"/>
    <cellStyle name="20% — akcent 5 3" xfId="623" xr:uid="{00000000-0005-0000-0000-0000F7000000}"/>
    <cellStyle name="20% - akcent 5 3 2" xfId="411" xr:uid="{00000000-0005-0000-0000-0000F8000000}"/>
    <cellStyle name="20% — akcent 5 4" xfId="291" xr:uid="{00000000-0005-0000-0000-0000F9000000}"/>
    <cellStyle name="20% - akcent 6 2" xfId="299" xr:uid="{00000000-0005-0000-0000-0000FA000000}"/>
    <cellStyle name="20% — akcent 6 2" xfId="165" xr:uid="{00000000-0005-0000-0000-0000FB000000}"/>
    <cellStyle name="20% - akcent 6 2 10" xfId="412" xr:uid="{00000000-0005-0000-0000-0000FC000000}"/>
    <cellStyle name="20% - akcent 6 2 11" xfId="413" xr:uid="{00000000-0005-0000-0000-0000FD000000}"/>
    <cellStyle name="20% - akcent 6 2 12" xfId="414" xr:uid="{00000000-0005-0000-0000-0000FE000000}"/>
    <cellStyle name="20% - akcent 6 2 13" xfId="415" xr:uid="{00000000-0005-0000-0000-0000FF000000}"/>
    <cellStyle name="20% - akcent 6 2 14" xfId="416" xr:uid="{00000000-0005-0000-0000-000000010000}"/>
    <cellStyle name="20% - akcent 6 2 15" xfId="417" xr:uid="{00000000-0005-0000-0000-000001010000}"/>
    <cellStyle name="20% - akcent 6 2 16" xfId="418" xr:uid="{00000000-0005-0000-0000-000002010000}"/>
    <cellStyle name="20% - akcent 6 2 17" xfId="419" xr:uid="{00000000-0005-0000-0000-000003010000}"/>
    <cellStyle name="20% - akcent 6 2 18" xfId="420" xr:uid="{00000000-0005-0000-0000-000004010000}"/>
    <cellStyle name="20% - akcent 6 2 19" xfId="421" xr:uid="{00000000-0005-0000-0000-000005010000}"/>
    <cellStyle name="20% - akcent 6 2 2" xfId="422" xr:uid="{00000000-0005-0000-0000-000006010000}"/>
    <cellStyle name="20% - akcent 6 2 20" xfId="423" xr:uid="{00000000-0005-0000-0000-000007010000}"/>
    <cellStyle name="20% - akcent 6 2 21" xfId="424" xr:uid="{00000000-0005-0000-0000-000008010000}"/>
    <cellStyle name="20% - akcent 6 2 22" xfId="425" xr:uid="{00000000-0005-0000-0000-000009010000}"/>
    <cellStyle name="20% - akcent 6 2 23" xfId="426" xr:uid="{00000000-0005-0000-0000-00000A010000}"/>
    <cellStyle name="20% - akcent 6 2 24" xfId="427" xr:uid="{00000000-0005-0000-0000-00000B010000}"/>
    <cellStyle name="20% - akcent 6 2 25" xfId="428" xr:uid="{00000000-0005-0000-0000-00000C010000}"/>
    <cellStyle name="20% - akcent 6 2 26" xfId="429" xr:uid="{00000000-0005-0000-0000-00000D010000}"/>
    <cellStyle name="20% - akcent 6 2 3" xfId="430" xr:uid="{00000000-0005-0000-0000-00000E010000}"/>
    <cellStyle name="20% - akcent 6 2 4" xfId="431" xr:uid="{00000000-0005-0000-0000-00000F010000}"/>
    <cellStyle name="20% - akcent 6 2 5" xfId="432" xr:uid="{00000000-0005-0000-0000-000010010000}"/>
    <cellStyle name="20% - akcent 6 2 6" xfId="433" xr:uid="{00000000-0005-0000-0000-000011010000}"/>
    <cellStyle name="20% - akcent 6 2 7" xfId="434" xr:uid="{00000000-0005-0000-0000-000012010000}"/>
    <cellStyle name="20% - akcent 6 2 8" xfId="435" xr:uid="{00000000-0005-0000-0000-000013010000}"/>
    <cellStyle name="20% - akcent 6 2 9" xfId="436" xr:uid="{00000000-0005-0000-0000-000014010000}"/>
    <cellStyle name="20% - akcent 6 3" xfId="437" xr:uid="{00000000-0005-0000-0000-000015010000}"/>
    <cellStyle name="20% — akcent 6 3" xfId="622" xr:uid="{00000000-0005-0000-0000-000016010000}"/>
    <cellStyle name="20% - akcent 6 3 2" xfId="438" xr:uid="{00000000-0005-0000-0000-000017010000}"/>
    <cellStyle name="20% — akcent 6 4" xfId="1343" xr:uid="{00000000-0005-0000-0000-000018010000}"/>
    <cellStyle name="40% - Accent1" xfId="102" xr:uid="{00000000-0005-0000-0000-000019010000}"/>
    <cellStyle name="40% - Accent1 2" xfId="440" xr:uid="{00000000-0005-0000-0000-00001A010000}"/>
    <cellStyle name="40% - Accent1 3" xfId="441" xr:uid="{00000000-0005-0000-0000-00001B010000}"/>
    <cellStyle name="40% - Accent2" xfId="103" xr:uid="{00000000-0005-0000-0000-00001C010000}"/>
    <cellStyle name="40% - Accent2 2" xfId="443" xr:uid="{00000000-0005-0000-0000-00001D010000}"/>
    <cellStyle name="40% - Accent2 3" xfId="444" xr:uid="{00000000-0005-0000-0000-00001E010000}"/>
    <cellStyle name="40% - Accent3" xfId="104" xr:uid="{00000000-0005-0000-0000-00001F010000}"/>
    <cellStyle name="40% - Accent3 2" xfId="446" xr:uid="{00000000-0005-0000-0000-000020010000}"/>
    <cellStyle name="40% - Accent3 3" xfId="447" xr:uid="{00000000-0005-0000-0000-000021010000}"/>
    <cellStyle name="40% - Accent4" xfId="105" xr:uid="{00000000-0005-0000-0000-000022010000}"/>
    <cellStyle name="40% - Accent4 2" xfId="449" xr:uid="{00000000-0005-0000-0000-000023010000}"/>
    <cellStyle name="40% - Accent4 3" xfId="450" xr:uid="{00000000-0005-0000-0000-000024010000}"/>
    <cellStyle name="40% - Accent5" xfId="106" xr:uid="{00000000-0005-0000-0000-000025010000}"/>
    <cellStyle name="40% - Accent5 2" xfId="452" xr:uid="{00000000-0005-0000-0000-000026010000}"/>
    <cellStyle name="40% - Accent5 3" xfId="453" xr:uid="{00000000-0005-0000-0000-000027010000}"/>
    <cellStyle name="40% - Accent6" xfId="107" xr:uid="{00000000-0005-0000-0000-000028010000}"/>
    <cellStyle name="40% - Accent6 2" xfId="455" xr:uid="{00000000-0005-0000-0000-000029010000}"/>
    <cellStyle name="40% - Accent6 3" xfId="456" xr:uid="{00000000-0005-0000-0000-00002A010000}"/>
    <cellStyle name="40% - akcent 1 2" xfId="300" xr:uid="{00000000-0005-0000-0000-00002B010000}"/>
    <cellStyle name="40% — akcent 1 2" xfId="166" xr:uid="{00000000-0005-0000-0000-00002C010000}"/>
    <cellStyle name="40% - akcent 1 2 10" xfId="458" xr:uid="{00000000-0005-0000-0000-00002D010000}"/>
    <cellStyle name="40% - akcent 1 2 11" xfId="459" xr:uid="{00000000-0005-0000-0000-00002E010000}"/>
    <cellStyle name="40% - akcent 1 2 12" xfId="460" xr:uid="{00000000-0005-0000-0000-00002F010000}"/>
    <cellStyle name="40% - akcent 1 2 13" xfId="461" xr:uid="{00000000-0005-0000-0000-000030010000}"/>
    <cellStyle name="40% - akcent 1 2 14" xfId="462" xr:uid="{00000000-0005-0000-0000-000031010000}"/>
    <cellStyle name="40% - akcent 1 2 15" xfId="463" xr:uid="{00000000-0005-0000-0000-000032010000}"/>
    <cellStyle name="40% - akcent 1 2 16" xfId="464" xr:uid="{00000000-0005-0000-0000-000033010000}"/>
    <cellStyle name="40% - akcent 1 2 17" xfId="465" xr:uid="{00000000-0005-0000-0000-000034010000}"/>
    <cellStyle name="40% - akcent 1 2 18" xfId="466" xr:uid="{00000000-0005-0000-0000-000035010000}"/>
    <cellStyle name="40% - akcent 1 2 19" xfId="467" xr:uid="{00000000-0005-0000-0000-000036010000}"/>
    <cellStyle name="40% - akcent 1 2 2" xfId="468" xr:uid="{00000000-0005-0000-0000-000037010000}"/>
    <cellStyle name="40% - akcent 1 2 20" xfId="469" xr:uid="{00000000-0005-0000-0000-000038010000}"/>
    <cellStyle name="40% - akcent 1 2 21" xfId="470" xr:uid="{00000000-0005-0000-0000-000039010000}"/>
    <cellStyle name="40% - akcent 1 2 22" xfId="471" xr:uid="{00000000-0005-0000-0000-00003A010000}"/>
    <cellStyle name="40% - akcent 1 2 23" xfId="472" xr:uid="{00000000-0005-0000-0000-00003B010000}"/>
    <cellStyle name="40% - akcent 1 2 24" xfId="473" xr:uid="{00000000-0005-0000-0000-00003C010000}"/>
    <cellStyle name="40% - akcent 1 2 25" xfId="474" xr:uid="{00000000-0005-0000-0000-00003D010000}"/>
    <cellStyle name="40% - akcent 1 2 26" xfId="475" xr:uid="{00000000-0005-0000-0000-00003E010000}"/>
    <cellStyle name="40% - akcent 1 2 3" xfId="476" xr:uid="{00000000-0005-0000-0000-00003F010000}"/>
    <cellStyle name="40% - akcent 1 2 4" xfId="477" xr:uid="{00000000-0005-0000-0000-000040010000}"/>
    <cellStyle name="40% - akcent 1 2 5" xfId="478" xr:uid="{00000000-0005-0000-0000-000041010000}"/>
    <cellStyle name="40% - akcent 1 2 6" xfId="479" xr:uid="{00000000-0005-0000-0000-000042010000}"/>
    <cellStyle name="40% - akcent 1 2 7" xfId="480" xr:uid="{00000000-0005-0000-0000-000043010000}"/>
    <cellStyle name="40% - akcent 1 2 8" xfId="481" xr:uid="{00000000-0005-0000-0000-000044010000}"/>
    <cellStyle name="40% - akcent 1 2 9" xfId="482" xr:uid="{00000000-0005-0000-0000-000045010000}"/>
    <cellStyle name="40% - akcent 1 3" xfId="483" xr:uid="{00000000-0005-0000-0000-000046010000}"/>
    <cellStyle name="40% — akcent 1 3" xfId="513" xr:uid="{00000000-0005-0000-0000-000047010000}"/>
    <cellStyle name="40% - akcent 1 3 2" xfId="484" xr:uid="{00000000-0005-0000-0000-000048010000}"/>
    <cellStyle name="40% — akcent 1 4" xfId="290" xr:uid="{00000000-0005-0000-0000-000049010000}"/>
    <cellStyle name="40% - akcent 2 2" xfId="301" xr:uid="{00000000-0005-0000-0000-00004A010000}"/>
    <cellStyle name="40% — akcent 2 2" xfId="167" xr:uid="{00000000-0005-0000-0000-00004B010000}"/>
    <cellStyle name="40% - akcent 2 2 10" xfId="486" xr:uid="{00000000-0005-0000-0000-00004C010000}"/>
    <cellStyle name="40% - akcent 2 2 11" xfId="487" xr:uid="{00000000-0005-0000-0000-00004D010000}"/>
    <cellStyle name="40% - akcent 2 2 12" xfId="488" xr:uid="{00000000-0005-0000-0000-00004E010000}"/>
    <cellStyle name="40% - akcent 2 2 13" xfId="489" xr:uid="{00000000-0005-0000-0000-00004F010000}"/>
    <cellStyle name="40% - akcent 2 2 14" xfId="490" xr:uid="{00000000-0005-0000-0000-000050010000}"/>
    <cellStyle name="40% - akcent 2 2 15" xfId="491" xr:uid="{00000000-0005-0000-0000-000051010000}"/>
    <cellStyle name="40% - akcent 2 2 16" xfId="492" xr:uid="{00000000-0005-0000-0000-000052010000}"/>
    <cellStyle name="40% - akcent 2 2 17" xfId="493" xr:uid="{00000000-0005-0000-0000-000053010000}"/>
    <cellStyle name="40% - akcent 2 2 18" xfId="494" xr:uid="{00000000-0005-0000-0000-000054010000}"/>
    <cellStyle name="40% - akcent 2 2 19" xfId="495" xr:uid="{00000000-0005-0000-0000-000055010000}"/>
    <cellStyle name="40% - akcent 2 2 2" xfId="496" xr:uid="{00000000-0005-0000-0000-000056010000}"/>
    <cellStyle name="40% - akcent 2 2 20" xfId="497" xr:uid="{00000000-0005-0000-0000-000057010000}"/>
    <cellStyle name="40% - akcent 2 2 21" xfId="498" xr:uid="{00000000-0005-0000-0000-000058010000}"/>
    <cellStyle name="40% - akcent 2 2 22" xfId="499" xr:uid="{00000000-0005-0000-0000-000059010000}"/>
    <cellStyle name="40% - akcent 2 2 23" xfId="500" xr:uid="{00000000-0005-0000-0000-00005A010000}"/>
    <cellStyle name="40% - akcent 2 2 24" xfId="501" xr:uid="{00000000-0005-0000-0000-00005B010000}"/>
    <cellStyle name="40% - akcent 2 2 25" xfId="502" xr:uid="{00000000-0005-0000-0000-00005C010000}"/>
    <cellStyle name="40% - akcent 2 2 26" xfId="503" xr:uid="{00000000-0005-0000-0000-00005D010000}"/>
    <cellStyle name="40% - akcent 2 2 3" xfId="504" xr:uid="{00000000-0005-0000-0000-00005E010000}"/>
    <cellStyle name="40% - akcent 2 2 4" xfId="505" xr:uid="{00000000-0005-0000-0000-00005F010000}"/>
    <cellStyle name="40% - akcent 2 2 5" xfId="506" xr:uid="{00000000-0005-0000-0000-000060010000}"/>
    <cellStyle name="40% - akcent 2 2 6" xfId="507" xr:uid="{00000000-0005-0000-0000-000061010000}"/>
    <cellStyle name="40% - akcent 2 2 7" xfId="508" xr:uid="{00000000-0005-0000-0000-000062010000}"/>
    <cellStyle name="40% - akcent 2 2 8" xfId="509" xr:uid="{00000000-0005-0000-0000-000063010000}"/>
    <cellStyle name="40% - akcent 2 2 9" xfId="510" xr:uid="{00000000-0005-0000-0000-000064010000}"/>
    <cellStyle name="40% - akcent 2 3" xfId="511" xr:uid="{00000000-0005-0000-0000-000065010000}"/>
    <cellStyle name="40% — akcent 2 3" xfId="485" xr:uid="{00000000-0005-0000-0000-000066010000}"/>
    <cellStyle name="40% - akcent 2 3 2" xfId="512" xr:uid="{00000000-0005-0000-0000-000067010000}"/>
    <cellStyle name="40% — akcent 2 4" xfId="287" xr:uid="{00000000-0005-0000-0000-000068010000}"/>
    <cellStyle name="40% - akcent 3 2" xfId="302" xr:uid="{00000000-0005-0000-0000-000069010000}"/>
    <cellStyle name="40% — akcent 3 2" xfId="168" xr:uid="{00000000-0005-0000-0000-00006A010000}"/>
    <cellStyle name="40% - akcent 3 2 10" xfId="514" xr:uid="{00000000-0005-0000-0000-00006B010000}"/>
    <cellStyle name="40% - akcent 3 2 11" xfId="515" xr:uid="{00000000-0005-0000-0000-00006C010000}"/>
    <cellStyle name="40% - akcent 3 2 12" xfId="516" xr:uid="{00000000-0005-0000-0000-00006D010000}"/>
    <cellStyle name="40% - akcent 3 2 13" xfId="517" xr:uid="{00000000-0005-0000-0000-00006E010000}"/>
    <cellStyle name="40% - akcent 3 2 14" xfId="518" xr:uid="{00000000-0005-0000-0000-00006F010000}"/>
    <cellStyle name="40% - akcent 3 2 15" xfId="519" xr:uid="{00000000-0005-0000-0000-000070010000}"/>
    <cellStyle name="40% - akcent 3 2 16" xfId="520" xr:uid="{00000000-0005-0000-0000-000071010000}"/>
    <cellStyle name="40% - akcent 3 2 17" xfId="521" xr:uid="{00000000-0005-0000-0000-000072010000}"/>
    <cellStyle name="40% - akcent 3 2 18" xfId="522" xr:uid="{00000000-0005-0000-0000-000073010000}"/>
    <cellStyle name="40% - akcent 3 2 19" xfId="523" xr:uid="{00000000-0005-0000-0000-000074010000}"/>
    <cellStyle name="40% - akcent 3 2 2" xfId="524" xr:uid="{00000000-0005-0000-0000-000075010000}"/>
    <cellStyle name="40% - akcent 3 2 20" xfId="525" xr:uid="{00000000-0005-0000-0000-000076010000}"/>
    <cellStyle name="40% - akcent 3 2 21" xfId="526" xr:uid="{00000000-0005-0000-0000-000077010000}"/>
    <cellStyle name="40% - akcent 3 2 22" xfId="527" xr:uid="{00000000-0005-0000-0000-000078010000}"/>
    <cellStyle name="40% - akcent 3 2 23" xfId="528" xr:uid="{00000000-0005-0000-0000-000079010000}"/>
    <cellStyle name="40% - akcent 3 2 24" xfId="529" xr:uid="{00000000-0005-0000-0000-00007A010000}"/>
    <cellStyle name="40% - akcent 3 2 25" xfId="530" xr:uid="{00000000-0005-0000-0000-00007B010000}"/>
    <cellStyle name="40% - akcent 3 2 26" xfId="531" xr:uid="{00000000-0005-0000-0000-00007C010000}"/>
    <cellStyle name="40% - akcent 3 2 3" xfId="532" xr:uid="{00000000-0005-0000-0000-00007D010000}"/>
    <cellStyle name="40% - akcent 3 2 4" xfId="533" xr:uid="{00000000-0005-0000-0000-00007E010000}"/>
    <cellStyle name="40% - akcent 3 2 5" xfId="534" xr:uid="{00000000-0005-0000-0000-00007F010000}"/>
    <cellStyle name="40% - akcent 3 2 6" xfId="535" xr:uid="{00000000-0005-0000-0000-000080010000}"/>
    <cellStyle name="40% - akcent 3 2 7" xfId="536" xr:uid="{00000000-0005-0000-0000-000081010000}"/>
    <cellStyle name="40% - akcent 3 2 8" xfId="537" xr:uid="{00000000-0005-0000-0000-000082010000}"/>
    <cellStyle name="40% - akcent 3 2 9" xfId="538" xr:uid="{00000000-0005-0000-0000-000083010000}"/>
    <cellStyle name="40% - akcent 3 3" xfId="539" xr:uid="{00000000-0005-0000-0000-000084010000}"/>
    <cellStyle name="40% — akcent 3 3" xfId="457" xr:uid="{00000000-0005-0000-0000-000085010000}"/>
    <cellStyle name="40% - akcent 3 3 2" xfId="540" xr:uid="{00000000-0005-0000-0000-000086010000}"/>
    <cellStyle name="40% — akcent 3 4" xfId="284" xr:uid="{00000000-0005-0000-0000-000087010000}"/>
    <cellStyle name="40% - akcent 4 2" xfId="303" xr:uid="{00000000-0005-0000-0000-000088010000}"/>
    <cellStyle name="40% — akcent 4 2" xfId="169" xr:uid="{00000000-0005-0000-0000-000089010000}"/>
    <cellStyle name="40% - akcent 4 2 10" xfId="541" xr:uid="{00000000-0005-0000-0000-00008A010000}"/>
    <cellStyle name="40% - akcent 4 2 11" xfId="542" xr:uid="{00000000-0005-0000-0000-00008B010000}"/>
    <cellStyle name="40% - akcent 4 2 12" xfId="543" xr:uid="{00000000-0005-0000-0000-00008C010000}"/>
    <cellStyle name="40% - akcent 4 2 13" xfId="544" xr:uid="{00000000-0005-0000-0000-00008D010000}"/>
    <cellStyle name="40% - akcent 4 2 14" xfId="545" xr:uid="{00000000-0005-0000-0000-00008E010000}"/>
    <cellStyle name="40% - akcent 4 2 15" xfId="546" xr:uid="{00000000-0005-0000-0000-00008F010000}"/>
    <cellStyle name="40% - akcent 4 2 16" xfId="547" xr:uid="{00000000-0005-0000-0000-000090010000}"/>
    <cellStyle name="40% - akcent 4 2 17" xfId="548" xr:uid="{00000000-0005-0000-0000-000091010000}"/>
    <cellStyle name="40% - akcent 4 2 18" xfId="549" xr:uid="{00000000-0005-0000-0000-000092010000}"/>
    <cellStyle name="40% - akcent 4 2 19" xfId="550" xr:uid="{00000000-0005-0000-0000-000093010000}"/>
    <cellStyle name="40% - akcent 4 2 2" xfId="551" xr:uid="{00000000-0005-0000-0000-000094010000}"/>
    <cellStyle name="40% - akcent 4 2 20" xfId="552" xr:uid="{00000000-0005-0000-0000-000095010000}"/>
    <cellStyle name="40% - akcent 4 2 21" xfId="553" xr:uid="{00000000-0005-0000-0000-000096010000}"/>
    <cellStyle name="40% - akcent 4 2 22" xfId="554" xr:uid="{00000000-0005-0000-0000-000097010000}"/>
    <cellStyle name="40% - akcent 4 2 23" xfId="555" xr:uid="{00000000-0005-0000-0000-000098010000}"/>
    <cellStyle name="40% - akcent 4 2 24" xfId="556" xr:uid="{00000000-0005-0000-0000-000099010000}"/>
    <cellStyle name="40% - akcent 4 2 25" xfId="557" xr:uid="{00000000-0005-0000-0000-00009A010000}"/>
    <cellStyle name="40% - akcent 4 2 26" xfId="558" xr:uid="{00000000-0005-0000-0000-00009B010000}"/>
    <cellStyle name="40% - akcent 4 2 3" xfId="559" xr:uid="{00000000-0005-0000-0000-00009C010000}"/>
    <cellStyle name="40% - akcent 4 2 4" xfId="560" xr:uid="{00000000-0005-0000-0000-00009D010000}"/>
    <cellStyle name="40% - akcent 4 2 5" xfId="561" xr:uid="{00000000-0005-0000-0000-00009E010000}"/>
    <cellStyle name="40% - akcent 4 2 6" xfId="562" xr:uid="{00000000-0005-0000-0000-00009F010000}"/>
    <cellStyle name="40% - akcent 4 2 7" xfId="563" xr:uid="{00000000-0005-0000-0000-0000A0010000}"/>
    <cellStyle name="40% - akcent 4 2 8" xfId="564" xr:uid="{00000000-0005-0000-0000-0000A1010000}"/>
    <cellStyle name="40% - akcent 4 2 9" xfId="565" xr:uid="{00000000-0005-0000-0000-0000A2010000}"/>
    <cellStyle name="40% - akcent 4 3" xfId="566" xr:uid="{00000000-0005-0000-0000-0000A3010000}"/>
    <cellStyle name="40% — akcent 4 3" xfId="454" xr:uid="{00000000-0005-0000-0000-0000A4010000}"/>
    <cellStyle name="40% - akcent 4 3 2" xfId="567" xr:uid="{00000000-0005-0000-0000-0000A5010000}"/>
    <cellStyle name="40% — akcent 4 4" xfId="1342" xr:uid="{00000000-0005-0000-0000-0000A6010000}"/>
    <cellStyle name="40% - akcent 5 2" xfId="304" xr:uid="{00000000-0005-0000-0000-0000A7010000}"/>
    <cellStyle name="40% — akcent 5 2" xfId="170" xr:uid="{00000000-0005-0000-0000-0000A8010000}"/>
    <cellStyle name="40% - akcent 5 2 10" xfId="568" xr:uid="{00000000-0005-0000-0000-0000A9010000}"/>
    <cellStyle name="40% - akcent 5 2 11" xfId="569" xr:uid="{00000000-0005-0000-0000-0000AA010000}"/>
    <cellStyle name="40% - akcent 5 2 12" xfId="570" xr:uid="{00000000-0005-0000-0000-0000AB010000}"/>
    <cellStyle name="40% - akcent 5 2 13" xfId="571" xr:uid="{00000000-0005-0000-0000-0000AC010000}"/>
    <cellStyle name="40% - akcent 5 2 14" xfId="572" xr:uid="{00000000-0005-0000-0000-0000AD010000}"/>
    <cellStyle name="40% - akcent 5 2 15" xfId="573" xr:uid="{00000000-0005-0000-0000-0000AE010000}"/>
    <cellStyle name="40% - akcent 5 2 16" xfId="574" xr:uid="{00000000-0005-0000-0000-0000AF010000}"/>
    <cellStyle name="40% - akcent 5 2 17" xfId="575" xr:uid="{00000000-0005-0000-0000-0000B0010000}"/>
    <cellStyle name="40% - akcent 5 2 18" xfId="576" xr:uid="{00000000-0005-0000-0000-0000B1010000}"/>
    <cellStyle name="40% - akcent 5 2 19" xfId="577" xr:uid="{00000000-0005-0000-0000-0000B2010000}"/>
    <cellStyle name="40% - akcent 5 2 2" xfId="578" xr:uid="{00000000-0005-0000-0000-0000B3010000}"/>
    <cellStyle name="40% - akcent 5 2 20" xfId="579" xr:uid="{00000000-0005-0000-0000-0000B4010000}"/>
    <cellStyle name="40% - akcent 5 2 21" xfId="580" xr:uid="{00000000-0005-0000-0000-0000B5010000}"/>
    <cellStyle name="40% - akcent 5 2 22" xfId="581" xr:uid="{00000000-0005-0000-0000-0000B6010000}"/>
    <cellStyle name="40% - akcent 5 2 23" xfId="582" xr:uid="{00000000-0005-0000-0000-0000B7010000}"/>
    <cellStyle name="40% - akcent 5 2 24" xfId="583" xr:uid="{00000000-0005-0000-0000-0000B8010000}"/>
    <cellStyle name="40% - akcent 5 2 25" xfId="584" xr:uid="{00000000-0005-0000-0000-0000B9010000}"/>
    <cellStyle name="40% - akcent 5 2 26" xfId="585" xr:uid="{00000000-0005-0000-0000-0000BA010000}"/>
    <cellStyle name="40% - akcent 5 2 3" xfId="586" xr:uid="{00000000-0005-0000-0000-0000BB010000}"/>
    <cellStyle name="40% - akcent 5 2 4" xfId="587" xr:uid="{00000000-0005-0000-0000-0000BC010000}"/>
    <cellStyle name="40% - akcent 5 2 5" xfId="588" xr:uid="{00000000-0005-0000-0000-0000BD010000}"/>
    <cellStyle name="40% - akcent 5 2 6" xfId="589" xr:uid="{00000000-0005-0000-0000-0000BE010000}"/>
    <cellStyle name="40% - akcent 5 2 7" xfId="590" xr:uid="{00000000-0005-0000-0000-0000BF010000}"/>
    <cellStyle name="40% - akcent 5 2 8" xfId="591" xr:uid="{00000000-0005-0000-0000-0000C0010000}"/>
    <cellStyle name="40% - akcent 5 2 9" xfId="592" xr:uid="{00000000-0005-0000-0000-0000C1010000}"/>
    <cellStyle name="40% - akcent 5 3" xfId="593" xr:uid="{00000000-0005-0000-0000-0000C2010000}"/>
    <cellStyle name="40% — akcent 5 3" xfId="451" xr:uid="{00000000-0005-0000-0000-0000C3010000}"/>
    <cellStyle name="40% - akcent 5 3 2" xfId="594" xr:uid="{00000000-0005-0000-0000-0000C4010000}"/>
    <cellStyle name="40% — akcent 5 4" xfId="1341" xr:uid="{00000000-0005-0000-0000-0000C5010000}"/>
    <cellStyle name="40% - akcent 6 2" xfId="305" xr:uid="{00000000-0005-0000-0000-0000C6010000}"/>
    <cellStyle name="40% — akcent 6 2" xfId="171" xr:uid="{00000000-0005-0000-0000-0000C7010000}"/>
    <cellStyle name="40% - akcent 6 2 10" xfId="595" xr:uid="{00000000-0005-0000-0000-0000C8010000}"/>
    <cellStyle name="40% - akcent 6 2 11" xfId="596" xr:uid="{00000000-0005-0000-0000-0000C9010000}"/>
    <cellStyle name="40% - akcent 6 2 12" xfId="597" xr:uid="{00000000-0005-0000-0000-0000CA010000}"/>
    <cellStyle name="40% - akcent 6 2 13" xfId="598" xr:uid="{00000000-0005-0000-0000-0000CB010000}"/>
    <cellStyle name="40% - akcent 6 2 14" xfId="599" xr:uid="{00000000-0005-0000-0000-0000CC010000}"/>
    <cellStyle name="40% - akcent 6 2 15" xfId="600" xr:uid="{00000000-0005-0000-0000-0000CD010000}"/>
    <cellStyle name="40% - akcent 6 2 16" xfId="601" xr:uid="{00000000-0005-0000-0000-0000CE010000}"/>
    <cellStyle name="40% - akcent 6 2 17" xfId="602" xr:uid="{00000000-0005-0000-0000-0000CF010000}"/>
    <cellStyle name="40% - akcent 6 2 18" xfId="603" xr:uid="{00000000-0005-0000-0000-0000D0010000}"/>
    <cellStyle name="40% - akcent 6 2 19" xfId="604" xr:uid="{00000000-0005-0000-0000-0000D1010000}"/>
    <cellStyle name="40% - akcent 6 2 2" xfId="605" xr:uid="{00000000-0005-0000-0000-0000D2010000}"/>
    <cellStyle name="40% - akcent 6 2 20" xfId="606" xr:uid="{00000000-0005-0000-0000-0000D3010000}"/>
    <cellStyle name="40% - akcent 6 2 21" xfId="607" xr:uid="{00000000-0005-0000-0000-0000D4010000}"/>
    <cellStyle name="40% - akcent 6 2 22" xfId="608" xr:uid="{00000000-0005-0000-0000-0000D5010000}"/>
    <cellStyle name="40% - akcent 6 2 23" xfId="609" xr:uid="{00000000-0005-0000-0000-0000D6010000}"/>
    <cellStyle name="40% - akcent 6 2 24" xfId="610" xr:uid="{00000000-0005-0000-0000-0000D7010000}"/>
    <cellStyle name="40% - akcent 6 2 25" xfId="611" xr:uid="{00000000-0005-0000-0000-0000D8010000}"/>
    <cellStyle name="40% - akcent 6 2 26" xfId="612" xr:uid="{00000000-0005-0000-0000-0000D9010000}"/>
    <cellStyle name="40% - akcent 6 2 3" xfId="613" xr:uid="{00000000-0005-0000-0000-0000DA010000}"/>
    <cellStyle name="40% - akcent 6 2 4" xfId="614" xr:uid="{00000000-0005-0000-0000-0000DB010000}"/>
    <cellStyle name="40% - akcent 6 2 5" xfId="615" xr:uid="{00000000-0005-0000-0000-0000DC010000}"/>
    <cellStyle name="40% - akcent 6 2 6" xfId="616" xr:uid="{00000000-0005-0000-0000-0000DD010000}"/>
    <cellStyle name="40% - akcent 6 2 7" xfId="617" xr:uid="{00000000-0005-0000-0000-0000DE010000}"/>
    <cellStyle name="40% - akcent 6 2 8" xfId="618" xr:uid="{00000000-0005-0000-0000-0000DF010000}"/>
    <cellStyle name="40% - akcent 6 2 9" xfId="619" xr:uid="{00000000-0005-0000-0000-0000E0010000}"/>
    <cellStyle name="40% - akcent 6 3" xfId="620" xr:uid="{00000000-0005-0000-0000-0000E1010000}"/>
    <cellStyle name="40% — akcent 6 3" xfId="448" xr:uid="{00000000-0005-0000-0000-0000E2010000}"/>
    <cellStyle name="40% - akcent 6 3 2" xfId="621" xr:uid="{00000000-0005-0000-0000-0000E3010000}"/>
    <cellStyle name="40% — akcent 6 4" xfId="1340" xr:uid="{00000000-0005-0000-0000-0000E4010000}"/>
    <cellStyle name="60% - Accent1" xfId="108" xr:uid="{00000000-0005-0000-0000-0000E5010000}"/>
    <cellStyle name="60% - Accent2" xfId="109" xr:uid="{00000000-0005-0000-0000-0000E6010000}"/>
    <cellStyle name="60% - Accent3" xfId="110" xr:uid="{00000000-0005-0000-0000-0000E7010000}"/>
    <cellStyle name="60% - Accent4" xfId="111" xr:uid="{00000000-0005-0000-0000-0000E8010000}"/>
    <cellStyle name="60% - Accent5" xfId="112" xr:uid="{00000000-0005-0000-0000-0000E9010000}"/>
    <cellStyle name="60% - Accent6" xfId="113" xr:uid="{00000000-0005-0000-0000-0000EA010000}"/>
    <cellStyle name="60% - akcent 1 2" xfId="306" xr:uid="{00000000-0005-0000-0000-0000EB010000}"/>
    <cellStyle name="60% — akcent 1 2" xfId="172" xr:uid="{00000000-0005-0000-0000-0000EC010000}"/>
    <cellStyle name="60% - akcent 1 2 10" xfId="626" xr:uid="{00000000-0005-0000-0000-0000ED010000}"/>
    <cellStyle name="60% - akcent 1 2 11" xfId="627" xr:uid="{00000000-0005-0000-0000-0000EE010000}"/>
    <cellStyle name="60% - akcent 1 2 12" xfId="628" xr:uid="{00000000-0005-0000-0000-0000EF010000}"/>
    <cellStyle name="60% - akcent 1 2 13" xfId="629" xr:uid="{00000000-0005-0000-0000-0000F0010000}"/>
    <cellStyle name="60% - akcent 1 2 14" xfId="630" xr:uid="{00000000-0005-0000-0000-0000F1010000}"/>
    <cellStyle name="60% - akcent 1 2 15" xfId="631" xr:uid="{00000000-0005-0000-0000-0000F2010000}"/>
    <cellStyle name="60% - akcent 1 2 16" xfId="632" xr:uid="{00000000-0005-0000-0000-0000F3010000}"/>
    <cellStyle name="60% - akcent 1 2 17" xfId="633" xr:uid="{00000000-0005-0000-0000-0000F4010000}"/>
    <cellStyle name="60% - akcent 1 2 18" xfId="634" xr:uid="{00000000-0005-0000-0000-0000F5010000}"/>
    <cellStyle name="60% - akcent 1 2 19" xfId="635" xr:uid="{00000000-0005-0000-0000-0000F6010000}"/>
    <cellStyle name="60% - akcent 1 2 2" xfId="636" xr:uid="{00000000-0005-0000-0000-0000F7010000}"/>
    <cellStyle name="60% - akcent 1 2 20" xfId="637" xr:uid="{00000000-0005-0000-0000-0000F8010000}"/>
    <cellStyle name="60% - akcent 1 2 21" xfId="638" xr:uid="{00000000-0005-0000-0000-0000F9010000}"/>
    <cellStyle name="60% - akcent 1 2 22" xfId="639" xr:uid="{00000000-0005-0000-0000-0000FA010000}"/>
    <cellStyle name="60% - akcent 1 2 23" xfId="640" xr:uid="{00000000-0005-0000-0000-0000FB010000}"/>
    <cellStyle name="60% - akcent 1 2 24" xfId="641" xr:uid="{00000000-0005-0000-0000-0000FC010000}"/>
    <cellStyle name="60% - akcent 1 2 25" xfId="642" xr:uid="{00000000-0005-0000-0000-0000FD010000}"/>
    <cellStyle name="60% - akcent 1 2 26" xfId="643" xr:uid="{00000000-0005-0000-0000-0000FE010000}"/>
    <cellStyle name="60% - akcent 1 2 3" xfId="644" xr:uid="{00000000-0005-0000-0000-0000FF010000}"/>
    <cellStyle name="60% - akcent 1 2 4" xfId="645" xr:uid="{00000000-0005-0000-0000-000000020000}"/>
    <cellStyle name="60% - akcent 1 2 5" xfId="646" xr:uid="{00000000-0005-0000-0000-000001020000}"/>
    <cellStyle name="60% - akcent 1 2 6" xfId="647" xr:uid="{00000000-0005-0000-0000-000002020000}"/>
    <cellStyle name="60% - akcent 1 2 7" xfId="648" xr:uid="{00000000-0005-0000-0000-000003020000}"/>
    <cellStyle name="60% - akcent 1 2 8" xfId="649" xr:uid="{00000000-0005-0000-0000-000004020000}"/>
    <cellStyle name="60% - akcent 1 2 9" xfId="650" xr:uid="{00000000-0005-0000-0000-000005020000}"/>
    <cellStyle name="60% - akcent 1 3" xfId="651" xr:uid="{00000000-0005-0000-0000-000006020000}"/>
    <cellStyle name="60% — akcent 1 3" xfId="330" xr:uid="{00000000-0005-0000-0000-000007020000}"/>
    <cellStyle name="60% — akcent 1 4" xfId="439" xr:uid="{00000000-0005-0000-0000-000008020000}"/>
    <cellStyle name="60% - akcent 2 2" xfId="307" xr:uid="{00000000-0005-0000-0000-000009020000}"/>
    <cellStyle name="60% — akcent 2 2" xfId="173" xr:uid="{00000000-0005-0000-0000-00000A020000}"/>
    <cellStyle name="60% - akcent 2 2 10" xfId="653" xr:uid="{00000000-0005-0000-0000-00000B020000}"/>
    <cellStyle name="60% - akcent 2 2 11" xfId="654" xr:uid="{00000000-0005-0000-0000-00000C020000}"/>
    <cellStyle name="60% - akcent 2 2 12" xfId="655" xr:uid="{00000000-0005-0000-0000-00000D020000}"/>
    <cellStyle name="60% - akcent 2 2 13" xfId="656" xr:uid="{00000000-0005-0000-0000-00000E020000}"/>
    <cellStyle name="60% - akcent 2 2 14" xfId="657" xr:uid="{00000000-0005-0000-0000-00000F020000}"/>
    <cellStyle name="60% - akcent 2 2 15" xfId="658" xr:uid="{00000000-0005-0000-0000-000010020000}"/>
    <cellStyle name="60% - akcent 2 2 16" xfId="659" xr:uid="{00000000-0005-0000-0000-000011020000}"/>
    <cellStyle name="60% - akcent 2 2 17" xfId="660" xr:uid="{00000000-0005-0000-0000-000012020000}"/>
    <cellStyle name="60% - akcent 2 2 18" xfId="661" xr:uid="{00000000-0005-0000-0000-000013020000}"/>
    <cellStyle name="60% - akcent 2 2 19" xfId="662" xr:uid="{00000000-0005-0000-0000-000014020000}"/>
    <cellStyle name="60% - akcent 2 2 2" xfId="663" xr:uid="{00000000-0005-0000-0000-000015020000}"/>
    <cellStyle name="60% - akcent 2 2 20" xfId="664" xr:uid="{00000000-0005-0000-0000-000016020000}"/>
    <cellStyle name="60% - akcent 2 2 21" xfId="665" xr:uid="{00000000-0005-0000-0000-000017020000}"/>
    <cellStyle name="60% - akcent 2 2 22" xfId="666" xr:uid="{00000000-0005-0000-0000-000018020000}"/>
    <cellStyle name="60% - akcent 2 2 23" xfId="667" xr:uid="{00000000-0005-0000-0000-000019020000}"/>
    <cellStyle name="60% - akcent 2 2 24" xfId="668" xr:uid="{00000000-0005-0000-0000-00001A020000}"/>
    <cellStyle name="60% - akcent 2 2 25" xfId="669" xr:uid="{00000000-0005-0000-0000-00001B020000}"/>
    <cellStyle name="60% - akcent 2 2 26" xfId="670" xr:uid="{00000000-0005-0000-0000-00001C020000}"/>
    <cellStyle name="60% - akcent 2 2 3" xfId="671" xr:uid="{00000000-0005-0000-0000-00001D020000}"/>
    <cellStyle name="60% - akcent 2 2 4" xfId="672" xr:uid="{00000000-0005-0000-0000-00001E020000}"/>
    <cellStyle name="60% - akcent 2 2 5" xfId="673" xr:uid="{00000000-0005-0000-0000-00001F020000}"/>
    <cellStyle name="60% - akcent 2 2 6" xfId="674" xr:uid="{00000000-0005-0000-0000-000020020000}"/>
    <cellStyle name="60% - akcent 2 2 7" xfId="675" xr:uid="{00000000-0005-0000-0000-000021020000}"/>
    <cellStyle name="60% - akcent 2 2 8" xfId="676" xr:uid="{00000000-0005-0000-0000-000022020000}"/>
    <cellStyle name="60% - akcent 2 2 9" xfId="677" xr:uid="{00000000-0005-0000-0000-000023020000}"/>
    <cellStyle name="60% - akcent 2 3" xfId="678" xr:uid="{00000000-0005-0000-0000-000024020000}"/>
    <cellStyle name="60% — akcent 2 3" xfId="244" xr:uid="{00000000-0005-0000-0000-000025020000}"/>
    <cellStyle name="60% — akcent 2 4" xfId="442" xr:uid="{00000000-0005-0000-0000-000026020000}"/>
    <cellStyle name="60% - akcent 3 2" xfId="308" xr:uid="{00000000-0005-0000-0000-000027020000}"/>
    <cellStyle name="60% — akcent 3 2" xfId="174" xr:uid="{00000000-0005-0000-0000-000028020000}"/>
    <cellStyle name="60% - akcent 3 2 10" xfId="680" xr:uid="{00000000-0005-0000-0000-000029020000}"/>
    <cellStyle name="60% - akcent 3 2 11" xfId="681" xr:uid="{00000000-0005-0000-0000-00002A020000}"/>
    <cellStyle name="60% - akcent 3 2 12" xfId="682" xr:uid="{00000000-0005-0000-0000-00002B020000}"/>
    <cellStyle name="60% - akcent 3 2 13" xfId="683" xr:uid="{00000000-0005-0000-0000-00002C020000}"/>
    <cellStyle name="60% - akcent 3 2 14" xfId="684" xr:uid="{00000000-0005-0000-0000-00002D020000}"/>
    <cellStyle name="60% - akcent 3 2 15" xfId="685" xr:uid="{00000000-0005-0000-0000-00002E020000}"/>
    <cellStyle name="60% - akcent 3 2 16" xfId="686" xr:uid="{00000000-0005-0000-0000-00002F020000}"/>
    <cellStyle name="60% - akcent 3 2 17" xfId="687" xr:uid="{00000000-0005-0000-0000-000030020000}"/>
    <cellStyle name="60% - akcent 3 2 18" xfId="688" xr:uid="{00000000-0005-0000-0000-000031020000}"/>
    <cellStyle name="60% - akcent 3 2 19" xfId="689" xr:uid="{00000000-0005-0000-0000-000032020000}"/>
    <cellStyle name="60% - akcent 3 2 2" xfId="690" xr:uid="{00000000-0005-0000-0000-000033020000}"/>
    <cellStyle name="60% - akcent 3 2 20" xfId="691" xr:uid="{00000000-0005-0000-0000-000034020000}"/>
    <cellStyle name="60% - akcent 3 2 21" xfId="692" xr:uid="{00000000-0005-0000-0000-000035020000}"/>
    <cellStyle name="60% - akcent 3 2 22" xfId="693" xr:uid="{00000000-0005-0000-0000-000036020000}"/>
    <cellStyle name="60% - akcent 3 2 23" xfId="694" xr:uid="{00000000-0005-0000-0000-000037020000}"/>
    <cellStyle name="60% - akcent 3 2 24" xfId="695" xr:uid="{00000000-0005-0000-0000-000038020000}"/>
    <cellStyle name="60% - akcent 3 2 25" xfId="696" xr:uid="{00000000-0005-0000-0000-000039020000}"/>
    <cellStyle name="60% - akcent 3 2 26" xfId="697" xr:uid="{00000000-0005-0000-0000-00003A020000}"/>
    <cellStyle name="60% - akcent 3 2 3" xfId="698" xr:uid="{00000000-0005-0000-0000-00003B020000}"/>
    <cellStyle name="60% - akcent 3 2 4" xfId="699" xr:uid="{00000000-0005-0000-0000-00003C020000}"/>
    <cellStyle name="60% - akcent 3 2 5" xfId="700" xr:uid="{00000000-0005-0000-0000-00003D020000}"/>
    <cellStyle name="60% - akcent 3 2 6" xfId="701" xr:uid="{00000000-0005-0000-0000-00003E020000}"/>
    <cellStyle name="60% - akcent 3 2 7" xfId="702" xr:uid="{00000000-0005-0000-0000-00003F020000}"/>
    <cellStyle name="60% - akcent 3 2 8" xfId="703" xr:uid="{00000000-0005-0000-0000-000040020000}"/>
    <cellStyle name="60% - akcent 3 2 9" xfId="704" xr:uid="{00000000-0005-0000-0000-000041020000}"/>
    <cellStyle name="60% - akcent 3 3" xfId="705" xr:uid="{00000000-0005-0000-0000-000042020000}"/>
    <cellStyle name="60% — akcent 3 3" xfId="272" xr:uid="{00000000-0005-0000-0000-000043020000}"/>
    <cellStyle name="60% — akcent 3 4" xfId="445" xr:uid="{00000000-0005-0000-0000-000044020000}"/>
    <cellStyle name="60% - akcent 4 2" xfId="309" xr:uid="{00000000-0005-0000-0000-000045020000}"/>
    <cellStyle name="60% — akcent 4 2" xfId="175" xr:uid="{00000000-0005-0000-0000-000046020000}"/>
    <cellStyle name="60% - akcent 4 2 10" xfId="706" xr:uid="{00000000-0005-0000-0000-000047020000}"/>
    <cellStyle name="60% - akcent 4 2 11" xfId="707" xr:uid="{00000000-0005-0000-0000-000048020000}"/>
    <cellStyle name="60% - akcent 4 2 12" xfId="708" xr:uid="{00000000-0005-0000-0000-000049020000}"/>
    <cellStyle name="60% - akcent 4 2 13" xfId="709" xr:uid="{00000000-0005-0000-0000-00004A020000}"/>
    <cellStyle name="60% - akcent 4 2 14" xfId="710" xr:uid="{00000000-0005-0000-0000-00004B020000}"/>
    <cellStyle name="60% - akcent 4 2 15" xfId="711" xr:uid="{00000000-0005-0000-0000-00004C020000}"/>
    <cellStyle name="60% - akcent 4 2 16" xfId="712" xr:uid="{00000000-0005-0000-0000-00004D020000}"/>
    <cellStyle name="60% - akcent 4 2 17" xfId="713" xr:uid="{00000000-0005-0000-0000-00004E020000}"/>
    <cellStyle name="60% - akcent 4 2 18" xfId="714" xr:uid="{00000000-0005-0000-0000-00004F020000}"/>
    <cellStyle name="60% - akcent 4 2 19" xfId="715" xr:uid="{00000000-0005-0000-0000-000050020000}"/>
    <cellStyle name="60% - akcent 4 2 2" xfId="716" xr:uid="{00000000-0005-0000-0000-000051020000}"/>
    <cellStyle name="60% - akcent 4 2 20" xfId="717" xr:uid="{00000000-0005-0000-0000-000052020000}"/>
    <cellStyle name="60% - akcent 4 2 21" xfId="718" xr:uid="{00000000-0005-0000-0000-000053020000}"/>
    <cellStyle name="60% - akcent 4 2 22" xfId="719" xr:uid="{00000000-0005-0000-0000-000054020000}"/>
    <cellStyle name="60% - akcent 4 2 23" xfId="720" xr:uid="{00000000-0005-0000-0000-000055020000}"/>
    <cellStyle name="60% - akcent 4 2 24" xfId="721" xr:uid="{00000000-0005-0000-0000-000056020000}"/>
    <cellStyle name="60% - akcent 4 2 25" xfId="722" xr:uid="{00000000-0005-0000-0000-000057020000}"/>
    <cellStyle name="60% - akcent 4 2 26" xfId="723" xr:uid="{00000000-0005-0000-0000-000058020000}"/>
    <cellStyle name="60% - akcent 4 2 3" xfId="724" xr:uid="{00000000-0005-0000-0000-000059020000}"/>
    <cellStyle name="60% - akcent 4 2 4" xfId="725" xr:uid="{00000000-0005-0000-0000-00005A020000}"/>
    <cellStyle name="60% - akcent 4 2 5" xfId="726" xr:uid="{00000000-0005-0000-0000-00005B020000}"/>
    <cellStyle name="60% - akcent 4 2 6" xfId="727" xr:uid="{00000000-0005-0000-0000-00005C020000}"/>
    <cellStyle name="60% - akcent 4 2 7" xfId="728" xr:uid="{00000000-0005-0000-0000-00005D020000}"/>
    <cellStyle name="60% - akcent 4 2 8" xfId="729" xr:uid="{00000000-0005-0000-0000-00005E020000}"/>
    <cellStyle name="60% - akcent 4 2 9" xfId="730" xr:uid="{00000000-0005-0000-0000-00005F020000}"/>
    <cellStyle name="60% - akcent 4 3" xfId="731" xr:uid="{00000000-0005-0000-0000-000060020000}"/>
    <cellStyle name="60% — akcent 4 3" xfId="275" xr:uid="{00000000-0005-0000-0000-000061020000}"/>
    <cellStyle name="60% — akcent 4 4" xfId="322" xr:uid="{00000000-0005-0000-0000-000062020000}"/>
    <cellStyle name="60% - akcent 5 2" xfId="310" xr:uid="{00000000-0005-0000-0000-000063020000}"/>
    <cellStyle name="60% — akcent 5 2" xfId="176" xr:uid="{00000000-0005-0000-0000-000064020000}"/>
    <cellStyle name="60% - akcent 5 2 10" xfId="732" xr:uid="{00000000-0005-0000-0000-000065020000}"/>
    <cellStyle name="60% - akcent 5 2 11" xfId="733" xr:uid="{00000000-0005-0000-0000-000066020000}"/>
    <cellStyle name="60% - akcent 5 2 12" xfId="734" xr:uid="{00000000-0005-0000-0000-000067020000}"/>
    <cellStyle name="60% - akcent 5 2 13" xfId="735" xr:uid="{00000000-0005-0000-0000-000068020000}"/>
    <cellStyle name="60% - akcent 5 2 14" xfId="736" xr:uid="{00000000-0005-0000-0000-000069020000}"/>
    <cellStyle name="60% - akcent 5 2 15" xfId="737" xr:uid="{00000000-0005-0000-0000-00006A020000}"/>
    <cellStyle name="60% - akcent 5 2 16" xfId="738" xr:uid="{00000000-0005-0000-0000-00006B020000}"/>
    <cellStyle name="60% - akcent 5 2 17" xfId="739" xr:uid="{00000000-0005-0000-0000-00006C020000}"/>
    <cellStyle name="60% - akcent 5 2 18" xfId="740" xr:uid="{00000000-0005-0000-0000-00006D020000}"/>
    <cellStyle name="60% - akcent 5 2 19" xfId="741" xr:uid="{00000000-0005-0000-0000-00006E020000}"/>
    <cellStyle name="60% - akcent 5 2 2" xfId="742" xr:uid="{00000000-0005-0000-0000-00006F020000}"/>
    <cellStyle name="60% - akcent 5 2 20" xfId="743" xr:uid="{00000000-0005-0000-0000-000070020000}"/>
    <cellStyle name="60% - akcent 5 2 21" xfId="744" xr:uid="{00000000-0005-0000-0000-000071020000}"/>
    <cellStyle name="60% - akcent 5 2 22" xfId="745" xr:uid="{00000000-0005-0000-0000-000072020000}"/>
    <cellStyle name="60% - akcent 5 2 23" xfId="746" xr:uid="{00000000-0005-0000-0000-000073020000}"/>
    <cellStyle name="60% - akcent 5 2 24" xfId="747" xr:uid="{00000000-0005-0000-0000-000074020000}"/>
    <cellStyle name="60% - akcent 5 2 25" xfId="748" xr:uid="{00000000-0005-0000-0000-000075020000}"/>
    <cellStyle name="60% - akcent 5 2 26" xfId="749" xr:uid="{00000000-0005-0000-0000-000076020000}"/>
    <cellStyle name="60% - akcent 5 2 3" xfId="750" xr:uid="{00000000-0005-0000-0000-000077020000}"/>
    <cellStyle name="60% - akcent 5 2 4" xfId="751" xr:uid="{00000000-0005-0000-0000-000078020000}"/>
    <cellStyle name="60% - akcent 5 2 5" xfId="752" xr:uid="{00000000-0005-0000-0000-000079020000}"/>
    <cellStyle name="60% - akcent 5 2 6" xfId="753" xr:uid="{00000000-0005-0000-0000-00007A020000}"/>
    <cellStyle name="60% - akcent 5 2 7" xfId="754" xr:uid="{00000000-0005-0000-0000-00007B020000}"/>
    <cellStyle name="60% - akcent 5 2 8" xfId="755" xr:uid="{00000000-0005-0000-0000-00007C020000}"/>
    <cellStyle name="60% - akcent 5 2 9" xfId="756" xr:uid="{00000000-0005-0000-0000-00007D020000}"/>
    <cellStyle name="60% - akcent 5 3" xfId="757" xr:uid="{00000000-0005-0000-0000-00007E020000}"/>
    <cellStyle name="60% — akcent 5 3" xfId="278" xr:uid="{00000000-0005-0000-0000-00007F020000}"/>
    <cellStyle name="60% — akcent 5 4" xfId="222" xr:uid="{00000000-0005-0000-0000-000080020000}"/>
    <cellStyle name="60% - akcent 6 2" xfId="311" xr:uid="{00000000-0005-0000-0000-000081020000}"/>
    <cellStyle name="60% — akcent 6 2" xfId="177" xr:uid="{00000000-0005-0000-0000-000082020000}"/>
    <cellStyle name="60% - akcent 6 2 10" xfId="758" xr:uid="{00000000-0005-0000-0000-000083020000}"/>
    <cellStyle name="60% - akcent 6 2 11" xfId="759" xr:uid="{00000000-0005-0000-0000-000084020000}"/>
    <cellStyle name="60% - akcent 6 2 12" xfId="760" xr:uid="{00000000-0005-0000-0000-000085020000}"/>
    <cellStyle name="60% - akcent 6 2 13" xfId="761" xr:uid="{00000000-0005-0000-0000-000086020000}"/>
    <cellStyle name="60% - akcent 6 2 14" xfId="762" xr:uid="{00000000-0005-0000-0000-000087020000}"/>
    <cellStyle name="60% - akcent 6 2 15" xfId="763" xr:uid="{00000000-0005-0000-0000-000088020000}"/>
    <cellStyle name="60% - akcent 6 2 16" xfId="764" xr:uid="{00000000-0005-0000-0000-000089020000}"/>
    <cellStyle name="60% - akcent 6 2 17" xfId="765" xr:uid="{00000000-0005-0000-0000-00008A020000}"/>
    <cellStyle name="60% - akcent 6 2 18" xfId="766" xr:uid="{00000000-0005-0000-0000-00008B020000}"/>
    <cellStyle name="60% - akcent 6 2 19" xfId="767" xr:uid="{00000000-0005-0000-0000-00008C020000}"/>
    <cellStyle name="60% - akcent 6 2 2" xfId="768" xr:uid="{00000000-0005-0000-0000-00008D020000}"/>
    <cellStyle name="60% - akcent 6 2 20" xfId="769" xr:uid="{00000000-0005-0000-0000-00008E020000}"/>
    <cellStyle name="60% - akcent 6 2 21" xfId="770" xr:uid="{00000000-0005-0000-0000-00008F020000}"/>
    <cellStyle name="60% - akcent 6 2 22" xfId="771" xr:uid="{00000000-0005-0000-0000-000090020000}"/>
    <cellStyle name="60% - akcent 6 2 23" xfId="772" xr:uid="{00000000-0005-0000-0000-000091020000}"/>
    <cellStyle name="60% - akcent 6 2 24" xfId="773" xr:uid="{00000000-0005-0000-0000-000092020000}"/>
    <cellStyle name="60% - akcent 6 2 25" xfId="774" xr:uid="{00000000-0005-0000-0000-000093020000}"/>
    <cellStyle name="60% - akcent 6 2 26" xfId="775" xr:uid="{00000000-0005-0000-0000-000094020000}"/>
    <cellStyle name="60% - akcent 6 2 3" xfId="776" xr:uid="{00000000-0005-0000-0000-000095020000}"/>
    <cellStyle name="60% - akcent 6 2 4" xfId="777" xr:uid="{00000000-0005-0000-0000-000096020000}"/>
    <cellStyle name="60% - akcent 6 2 5" xfId="778" xr:uid="{00000000-0005-0000-0000-000097020000}"/>
    <cellStyle name="60% - akcent 6 2 6" xfId="779" xr:uid="{00000000-0005-0000-0000-000098020000}"/>
    <cellStyle name="60% - akcent 6 2 7" xfId="780" xr:uid="{00000000-0005-0000-0000-000099020000}"/>
    <cellStyle name="60% - akcent 6 2 8" xfId="781" xr:uid="{00000000-0005-0000-0000-00009A020000}"/>
    <cellStyle name="60% - akcent 6 2 9" xfId="782" xr:uid="{00000000-0005-0000-0000-00009B020000}"/>
    <cellStyle name="60% - akcent 6 3" xfId="783" xr:uid="{00000000-0005-0000-0000-00009C020000}"/>
    <cellStyle name="60% — akcent 6 3" xfId="281" xr:uid="{00000000-0005-0000-0000-00009D020000}"/>
    <cellStyle name="60% — akcent 6 4" xfId="316" xr:uid="{00000000-0005-0000-0000-00009E020000}"/>
    <cellStyle name="Accent1" xfId="114" xr:uid="{00000000-0005-0000-0000-00009F020000}"/>
    <cellStyle name="Accent2" xfId="115" xr:uid="{00000000-0005-0000-0000-0000A0020000}"/>
    <cellStyle name="Accent3" xfId="116" xr:uid="{00000000-0005-0000-0000-0000A1020000}"/>
    <cellStyle name="Accent4" xfId="117" xr:uid="{00000000-0005-0000-0000-0000A2020000}"/>
    <cellStyle name="Accent5" xfId="118" xr:uid="{00000000-0005-0000-0000-0000A3020000}"/>
    <cellStyle name="Accent6" xfId="119" xr:uid="{00000000-0005-0000-0000-0000A4020000}"/>
    <cellStyle name="Akcent 1 2" xfId="178" xr:uid="{00000000-0005-0000-0000-0000A5020000}"/>
    <cellStyle name="Akcent 1 2 10" xfId="784" xr:uid="{00000000-0005-0000-0000-0000A6020000}"/>
    <cellStyle name="Akcent 1 2 11" xfId="785" xr:uid="{00000000-0005-0000-0000-0000A7020000}"/>
    <cellStyle name="Akcent 1 2 12" xfId="786" xr:uid="{00000000-0005-0000-0000-0000A8020000}"/>
    <cellStyle name="Akcent 1 2 13" xfId="787" xr:uid="{00000000-0005-0000-0000-0000A9020000}"/>
    <cellStyle name="Akcent 1 2 14" xfId="788" xr:uid="{00000000-0005-0000-0000-0000AA020000}"/>
    <cellStyle name="Akcent 1 2 15" xfId="789" xr:uid="{00000000-0005-0000-0000-0000AB020000}"/>
    <cellStyle name="Akcent 1 2 16" xfId="790" xr:uid="{00000000-0005-0000-0000-0000AC020000}"/>
    <cellStyle name="Akcent 1 2 17" xfId="791" xr:uid="{00000000-0005-0000-0000-0000AD020000}"/>
    <cellStyle name="Akcent 1 2 18" xfId="792" xr:uid="{00000000-0005-0000-0000-0000AE020000}"/>
    <cellStyle name="Akcent 1 2 19" xfId="793" xr:uid="{00000000-0005-0000-0000-0000AF020000}"/>
    <cellStyle name="Akcent 1 2 2" xfId="794" xr:uid="{00000000-0005-0000-0000-0000B0020000}"/>
    <cellStyle name="Akcent 1 2 20" xfId="795" xr:uid="{00000000-0005-0000-0000-0000B1020000}"/>
    <cellStyle name="Akcent 1 2 21" xfId="796" xr:uid="{00000000-0005-0000-0000-0000B2020000}"/>
    <cellStyle name="Akcent 1 2 22" xfId="797" xr:uid="{00000000-0005-0000-0000-0000B3020000}"/>
    <cellStyle name="Akcent 1 2 23" xfId="798" xr:uid="{00000000-0005-0000-0000-0000B4020000}"/>
    <cellStyle name="Akcent 1 2 24" xfId="799" xr:uid="{00000000-0005-0000-0000-0000B5020000}"/>
    <cellStyle name="Akcent 1 2 25" xfId="800" xr:uid="{00000000-0005-0000-0000-0000B6020000}"/>
    <cellStyle name="Akcent 1 2 26" xfId="801" xr:uid="{00000000-0005-0000-0000-0000B7020000}"/>
    <cellStyle name="Akcent 1 2 3" xfId="802" xr:uid="{00000000-0005-0000-0000-0000B8020000}"/>
    <cellStyle name="Akcent 1 2 4" xfId="803" xr:uid="{00000000-0005-0000-0000-0000B9020000}"/>
    <cellStyle name="Akcent 1 2 5" xfId="804" xr:uid="{00000000-0005-0000-0000-0000BA020000}"/>
    <cellStyle name="Akcent 1 2 6" xfId="805" xr:uid="{00000000-0005-0000-0000-0000BB020000}"/>
    <cellStyle name="Akcent 1 2 7" xfId="806" xr:uid="{00000000-0005-0000-0000-0000BC020000}"/>
    <cellStyle name="Akcent 1 2 8" xfId="807" xr:uid="{00000000-0005-0000-0000-0000BD020000}"/>
    <cellStyle name="Akcent 1 2 9" xfId="808" xr:uid="{00000000-0005-0000-0000-0000BE020000}"/>
    <cellStyle name="Akcent 1 3" xfId="809" xr:uid="{00000000-0005-0000-0000-0000BF020000}"/>
    <cellStyle name="Akcent 2 2" xfId="179" xr:uid="{00000000-0005-0000-0000-0000C0020000}"/>
    <cellStyle name="Akcent 2 2 10" xfId="810" xr:uid="{00000000-0005-0000-0000-0000C1020000}"/>
    <cellStyle name="Akcent 2 2 11" xfId="811" xr:uid="{00000000-0005-0000-0000-0000C2020000}"/>
    <cellStyle name="Akcent 2 2 12" xfId="812" xr:uid="{00000000-0005-0000-0000-0000C3020000}"/>
    <cellStyle name="Akcent 2 2 13" xfId="813" xr:uid="{00000000-0005-0000-0000-0000C4020000}"/>
    <cellStyle name="Akcent 2 2 14" xfId="814" xr:uid="{00000000-0005-0000-0000-0000C5020000}"/>
    <cellStyle name="Akcent 2 2 15" xfId="815" xr:uid="{00000000-0005-0000-0000-0000C6020000}"/>
    <cellStyle name="Akcent 2 2 16" xfId="816" xr:uid="{00000000-0005-0000-0000-0000C7020000}"/>
    <cellStyle name="Akcent 2 2 17" xfId="817" xr:uid="{00000000-0005-0000-0000-0000C8020000}"/>
    <cellStyle name="Akcent 2 2 18" xfId="818" xr:uid="{00000000-0005-0000-0000-0000C9020000}"/>
    <cellStyle name="Akcent 2 2 19" xfId="819" xr:uid="{00000000-0005-0000-0000-0000CA020000}"/>
    <cellStyle name="Akcent 2 2 2" xfId="820" xr:uid="{00000000-0005-0000-0000-0000CB020000}"/>
    <cellStyle name="Akcent 2 2 20" xfId="821" xr:uid="{00000000-0005-0000-0000-0000CC020000}"/>
    <cellStyle name="Akcent 2 2 21" xfId="822" xr:uid="{00000000-0005-0000-0000-0000CD020000}"/>
    <cellStyle name="Akcent 2 2 22" xfId="823" xr:uid="{00000000-0005-0000-0000-0000CE020000}"/>
    <cellStyle name="Akcent 2 2 23" xfId="824" xr:uid="{00000000-0005-0000-0000-0000CF020000}"/>
    <cellStyle name="Akcent 2 2 24" xfId="825" xr:uid="{00000000-0005-0000-0000-0000D0020000}"/>
    <cellStyle name="Akcent 2 2 25" xfId="826" xr:uid="{00000000-0005-0000-0000-0000D1020000}"/>
    <cellStyle name="Akcent 2 2 26" xfId="827" xr:uid="{00000000-0005-0000-0000-0000D2020000}"/>
    <cellStyle name="Akcent 2 2 3" xfId="828" xr:uid="{00000000-0005-0000-0000-0000D3020000}"/>
    <cellStyle name="Akcent 2 2 4" xfId="829" xr:uid="{00000000-0005-0000-0000-0000D4020000}"/>
    <cellStyle name="Akcent 2 2 5" xfId="830" xr:uid="{00000000-0005-0000-0000-0000D5020000}"/>
    <cellStyle name="Akcent 2 2 6" xfId="831" xr:uid="{00000000-0005-0000-0000-0000D6020000}"/>
    <cellStyle name="Akcent 2 2 7" xfId="832" xr:uid="{00000000-0005-0000-0000-0000D7020000}"/>
    <cellStyle name="Akcent 2 2 8" xfId="833" xr:uid="{00000000-0005-0000-0000-0000D8020000}"/>
    <cellStyle name="Akcent 2 2 9" xfId="834" xr:uid="{00000000-0005-0000-0000-0000D9020000}"/>
    <cellStyle name="Akcent 2 3" xfId="835" xr:uid="{00000000-0005-0000-0000-0000DA020000}"/>
    <cellStyle name="Akcent 3 2" xfId="180" xr:uid="{00000000-0005-0000-0000-0000DB020000}"/>
    <cellStyle name="Akcent 3 2 10" xfId="836" xr:uid="{00000000-0005-0000-0000-0000DC020000}"/>
    <cellStyle name="Akcent 3 2 11" xfId="837" xr:uid="{00000000-0005-0000-0000-0000DD020000}"/>
    <cellStyle name="Akcent 3 2 12" xfId="838" xr:uid="{00000000-0005-0000-0000-0000DE020000}"/>
    <cellStyle name="Akcent 3 2 13" xfId="839" xr:uid="{00000000-0005-0000-0000-0000DF020000}"/>
    <cellStyle name="Akcent 3 2 14" xfId="840" xr:uid="{00000000-0005-0000-0000-0000E0020000}"/>
    <cellStyle name="Akcent 3 2 15" xfId="841" xr:uid="{00000000-0005-0000-0000-0000E1020000}"/>
    <cellStyle name="Akcent 3 2 16" xfId="842" xr:uid="{00000000-0005-0000-0000-0000E2020000}"/>
    <cellStyle name="Akcent 3 2 17" xfId="843" xr:uid="{00000000-0005-0000-0000-0000E3020000}"/>
    <cellStyle name="Akcent 3 2 18" xfId="844" xr:uid="{00000000-0005-0000-0000-0000E4020000}"/>
    <cellStyle name="Akcent 3 2 19" xfId="845" xr:uid="{00000000-0005-0000-0000-0000E5020000}"/>
    <cellStyle name="Akcent 3 2 2" xfId="846" xr:uid="{00000000-0005-0000-0000-0000E6020000}"/>
    <cellStyle name="Akcent 3 2 20" xfId="847" xr:uid="{00000000-0005-0000-0000-0000E7020000}"/>
    <cellStyle name="Akcent 3 2 21" xfId="848" xr:uid="{00000000-0005-0000-0000-0000E8020000}"/>
    <cellStyle name="Akcent 3 2 22" xfId="849" xr:uid="{00000000-0005-0000-0000-0000E9020000}"/>
    <cellStyle name="Akcent 3 2 23" xfId="850" xr:uid="{00000000-0005-0000-0000-0000EA020000}"/>
    <cellStyle name="Akcent 3 2 24" xfId="851" xr:uid="{00000000-0005-0000-0000-0000EB020000}"/>
    <cellStyle name="Akcent 3 2 25" xfId="852" xr:uid="{00000000-0005-0000-0000-0000EC020000}"/>
    <cellStyle name="Akcent 3 2 26" xfId="853" xr:uid="{00000000-0005-0000-0000-0000ED020000}"/>
    <cellStyle name="Akcent 3 2 3" xfId="854" xr:uid="{00000000-0005-0000-0000-0000EE020000}"/>
    <cellStyle name="Akcent 3 2 4" xfId="855" xr:uid="{00000000-0005-0000-0000-0000EF020000}"/>
    <cellStyle name="Akcent 3 2 5" xfId="856" xr:uid="{00000000-0005-0000-0000-0000F0020000}"/>
    <cellStyle name="Akcent 3 2 6" xfId="857" xr:uid="{00000000-0005-0000-0000-0000F1020000}"/>
    <cellStyle name="Akcent 3 2 7" xfId="858" xr:uid="{00000000-0005-0000-0000-0000F2020000}"/>
    <cellStyle name="Akcent 3 2 8" xfId="859" xr:uid="{00000000-0005-0000-0000-0000F3020000}"/>
    <cellStyle name="Akcent 3 2 9" xfId="860" xr:uid="{00000000-0005-0000-0000-0000F4020000}"/>
    <cellStyle name="Akcent 3 3" xfId="861" xr:uid="{00000000-0005-0000-0000-0000F5020000}"/>
    <cellStyle name="Akcent 4 2" xfId="181" xr:uid="{00000000-0005-0000-0000-0000F6020000}"/>
    <cellStyle name="Akcent 4 2 10" xfId="862" xr:uid="{00000000-0005-0000-0000-0000F7020000}"/>
    <cellStyle name="Akcent 4 2 11" xfId="863" xr:uid="{00000000-0005-0000-0000-0000F8020000}"/>
    <cellStyle name="Akcent 4 2 12" xfId="864" xr:uid="{00000000-0005-0000-0000-0000F9020000}"/>
    <cellStyle name="Akcent 4 2 13" xfId="865" xr:uid="{00000000-0005-0000-0000-0000FA020000}"/>
    <cellStyle name="Akcent 4 2 14" xfId="866" xr:uid="{00000000-0005-0000-0000-0000FB020000}"/>
    <cellStyle name="Akcent 4 2 15" xfId="867" xr:uid="{00000000-0005-0000-0000-0000FC020000}"/>
    <cellStyle name="Akcent 4 2 16" xfId="868" xr:uid="{00000000-0005-0000-0000-0000FD020000}"/>
    <cellStyle name="Akcent 4 2 17" xfId="869" xr:uid="{00000000-0005-0000-0000-0000FE020000}"/>
    <cellStyle name="Akcent 4 2 18" xfId="870" xr:uid="{00000000-0005-0000-0000-0000FF020000}"/>
    <cellStyle name="Akcent 4 2 19" xfId="871" xr:uid="{00000000-0005-0000-0000-000000030000}"/>
    <cellStyle name="Akcent 4 2 2" xfId="872" xr:uid="{00000000-0005-0000-0000-000001030000}"/>
    <cellStyle name="Akcent 4 2 20" xfId="873" xr:uid="{00000000-0005-0000-0000-000002030000}"/>
    <cellStyle name="Akcent 4 2 21" xfId="874" xr:uid="{00000000-0005-0000-0000-000003030000}"/>
    <cellStyle name="Akcent 4 2 22" xfId="875" xr:uid="{00000000-0005-0000-0000-000004030000}"/>
    <cellStyle name="Akcent 4 2 23" xfId="876" xr:uid="{00000000-0005-0000-0000-000005030000}"/>
    <cellStyle name="Akcent 4 2 24" xfId="877" xr:uid="{00000000-0005-0000-0000-000006030000}"/>
    <cellStyle name="Akcent 4 2 25" xfId="878" xr:uid="{00000000-0005-0000-0000-000007030000}"/>
    <cellStyle name="Akcent 4 2 26" xfId="879" xr:uid="{00000000-0005-0000-0000-000008030000}"/>
    <cellStyle name="Akcent 4 2 3" xfId="880" xr:uid="{00000000-0005-0000-0000-000009030000}"/>
    <cellStyle name="Akcent 4 2 4" xfId="881" xr:uid="{00000000-0005-0000-0000-00000A030000}"/>
    <cellStyle name="Akcent 4 2 5" xfId="882" xr:uid="{00000000-0005-0000-0000-00000B030000}"/>
    <cellStyle name="Akcent 4 2 6" xfId="883" xr:uid="{00000000-0005-0000-0000-00000C030000}"/>
    <cellStyle name="Akcent 4 2 7" xfId="884" xr:uid="{00000000-0005-0000-0000-00000D030000}"/>
    <cellStyle name="Akcent 4 2 8" xfId="885" xr:uid="{00000000-0005-0000-0000-00000E030000}"/>
    <cellStyle name="Akcent 4 2 9" xfId="886" xr:uid="{00000000-0005-0000-0000-00000F030000}"/>
    <cellStyle name="Akcent 4 3" xfId="887" xr:uid="{00000000-0005-0000-0000-000010030000}"/>
    <cellStyle name="Akcent 5 2" xfId="182" xr:uid="{00000000-0005-0000-0000-000011030000}"/>
    <cellStyle name="Akcent 5 2 10" xfId="888" xr:uid="{00000000-0005-0000-0000-000012030000}"/>
    <cellStyle name="Akcent 5 2 11" xfId="889" xr:uid="{00000000-0005-0000-0000-000013030000}"/>
    <cellStyle name="Akcent 5 2 12" xfId="890" xr:uid="{00000000-0005-0000-0000-000014030000}"/>
    <cellStyle name="Akcent 5 2 13" xfId="891" xr:uid="{00000000-0005-0000-0000-000015030000}"/>
    <cellStyle name="Akcent 5 2 14" xfId="892" xr:uid="{00000000-0005-0000-0000-000016030000}"/>
    <cellStyle name="Akcent 5 2 15" xfId="893" xr:uid="{00000000-0005-0000-0000-000017030000}"/>
    <cellStyle name="Akcent 5 2 16" xfId="894" xr:uid="{00000000-0005-0000-0000-000018030000}"/>
    <cellStyle name="Akcent 5 2 17" xfId="895" xr:uid="{00000000-0005-0000-0000-000019030000}"/>
    <cellStyle name="Akcent 5 2 18" xfId="896" xr:uid="{00000000-0005-0000-0000-00001A030000}"/>
    <cellStyle name="Akcent 5 2 19" xfId="897" xr:uid="{00000000-0005-0000-0000-00001B030000}"/>
    <cellStyle name="Akcent 5 2 2" xfId="898" xr:uid="{00000000-0005-0000-0000-00001C030000}"/>
    <cellStyle name="Akcent 5 2 20" xfId="899" xr:uid="{00000000-0005-0000-0000-00001D030000}"/>
    <cellStyle name="Akcent 5 2 21" xfId="900" xr:uid="{00000000-0005-0000-0000-00001E030000}"/>
    <cellStyle name="Akcent 5 2 22" xfId="901" xr:uid="{00000000-0005-0000-0000-00001F030000}"/>
    <cellStyle name="Akcent 5 2 23" xfId="902" xr:uid="{00000000-0005-0000-0000-000020030000}"/>
    <cellStyle name="Akcent 5 2 24" xfId="903" xr:uid="{00000000-0005-0000-0000-000021030000}"/>
    <cellStyle name="Akcent 5 2 25" xfId="904" xr:uid="{00000000-0005-0000-0000-000022030000}"/>
    <cellStyle name="Akcent 5 2 26" xfId="905" xr:uid="{00000000-0005-0000-0000-000023030000}"/>
    <cellStyle name="Akcent 5 2 3" xfId="906" xr:uid="{00000000-0005-0000-0000-000024030000}"/>
    <cellStyle name="Akcent 5 2 4" xfId="907" xr:uid="{00000000-0005-0000-0000-000025030000}"/>
    <cellStyle name="Akcent 5 2 5" xfId="908" xr:uid="{00000000-0005-0000-0000-000026030000}"/>
    <cellStyle name="Akcent 5 2 6" xfId="909" xr:uid="{00000000-0005-0000-0000-000027030000}"/>
    <cellStyle name="Akcent 5 2 7" xfId="910" xr:uid="{00000000-0005-0000-0000-000028030000}"/>
    <cellStyle name="Akcent 5 2 8" xfId="911" xr:uid="{00000000-0005-0000-0000-000029030000}"/>
    <cellStyle name="Akcent 5 2 9" xfId="912" xr:uid="{00000000-0005-0000-0000-00002A030000}"/>
    <cellStyle name="Akcent 5 3" xfId="913" xr:uid="{00000000-0005-0000-0000-00002B030000}"/>
    <cellStyle name="Akcent 6 2" xfId="183" xr:uid="{00000000-0005-0000-0000-00002C030000}"/>
    <cellStyle name="Akcent 6 2 10" xfId="914" xr:uid="{00000000-0005-0000-0000-00002D030000}"/>
    <cellStyle name="Akcent 6 2 11" xfId="915" xr:uid="{00000000-0005-0000-0000-00002E030000}"/>
    <cellStyle name="Akcent 6 2 12" xfId="916" xr:uid="{00000000-0005-0000-0000-00002F030000}"/>
    <cellStyle name="Akcent 6 2 13" xfId="917" xr:uid="{00000000-0005-0000-0000-000030030000}"/>
    <cellStyle name="Akcent 6 2 14" xfId="918" xr:uid="{00000000-0005-0000-0000-000031030000}"/>
    <cellStyle name="Akcent 6 2 15" xfId="919" xr:uid="{00000000-0005-0000-0000-000032030000}"/>
    <cellStyle name="Akcent 6 2 16" xfId="920" xr:uid="{00000000-0005-0000-0000-000033030000}"/>
    <cellStyle name="Akcent 6 2 17" xfId="921" xr:uid="{00000000-0005-0000-0000-000034030000}"/>
    <cellStyle name="Akcent 6 2 18" xfId="922" xr:uid="{00000000-0005-0000-0000-000035030000}"/>
    <cellStyle name="Akcent 6 2 19" xfId="923" xr:uid="{00000000-0005-0000-0000-000036030000}"/>
    <cellStyle name="Akcent 6 2 2" xfId="924" xr:uid="{00000000-0005-0000-0000-000037030000}"/>
    <cellStyle name="Akcent 6 2 20" xfId="925" xr:uid="{00000000-0005-0000-0000-000038030000}"/>
    <cellStyle name="Akcent 6 2 21" xfId="926" xr:uid="{00000000-0005-0000-0000-000039030000}"/>
    <cellStyle name="Akcent 6 2 22" xfId="927" xr:uid="{00000000-0005-0000-0000-00003A030000}"/>
    <cellStyle name="Akcent 6 2 23" xfId="928" xr:uid="{00000000-0005-0000-0000-00003B030000}"/>
    <cellStyle name="Akcent 6 2 24" xfId="929" xr:uid="{00000000-0005-0000-0000-00003C030000}"/>
    <cellStyle name="Akcent 6 2 25" xfId="930" xr:uid="{00000000-0005-0000-0000-00003D030000}"/>
    <cellStyle name="Akcent 6 2 26" xfId="931" xr:uid="{00000000-0005-0000-0000-00003E030000}"/>
    <cellStyle name="Akcent 6 2 3" xfId="932" xr:uid="{00000000-0005-0000-0000-00003F030000}"/>
    <cellStyle name="Akcent 6 2 4" xfId="933" xr:uid="{00000000-0005-0000-0000-000040030000}"/>
    <cellStyle name="Akcent 6 2 5" xfId="934" xr:uid="{00000000-0005-0000-0000-000041030000}"/>
    <cellStyle name="Akcent 6 2 6" xfId="935" xr:uid="{00000000-0005-0000-0000-000042030000}"/>
    <cellStyle name="Akcent 6 2 7" xfId="936" xr:uid="{00000000-0005-0000-0000-000043030000}"/>
    <cellStyle name="Akcent 6 2 8" xfId="937" xr:uid="{00000000-0005-0000-0000-000044030000}"/>
    <cellStyle name="Akcent 6 2 9" xfId="938" xr:uid="{00000000-0005-0000-0000-000045030000}"/>
    <cellStyle name="Akcent 6 3" xfId="939" xr:uid="{00000000-0005-0000-0000-000046030000}"/>
    <cellStyle name="Bad" xfId="120" xr:uid="{00000000-0005-0000-0000-000047030000}"/>
    <cellStyle name="Calculation" xfId="121" xr:uid="{00000000-0005-0000-0000-000048030000}"/>
    <cellStyle name="Calculation 2" xfId="202" xr:uid="{00000000-0005-0000-0000-000049030000}"/>
    <cellStyle name="Calculation 2 2" xfId="1673" xr:uid="{00000000-0005-0000-0000-00004A030000}"/>
    <cellStyle name="Calculation 3" xfId="1354" xr:uid="{00000000-0005-0000-0000-00004B030000}"/>
    <cellStyle name="Calculation 3 2" xfId="1688" xr:uid="{00000000-0005-0000-0000-00004C030000}"/>
    <cellStyle name="Calculation 4" xfId="1509" xr:uid="{00000000-0005-0000-0000-00004D030000}"/>
    <cellStyle name="Check Cell" xfId="122" xr:uid="{00000000-0005-0000-0000-00004E030000}"/>
    <cellStyle name="Comma [0]_A" xfId="123" xr:uid="{00000000-0005-0000-0000-00004F030000}"/>
    <cellStyle name="Comma_A" xfId="124" xr:uid="{00000000-0005-0000-0000-000050030000}"/>
    <cellStyle name="Currency [0]_A" xfId="125" xr:uid="{00000000-0005-0000-0000-000051030000}"/>
    <cellStyle name="Currency_A" xfId="126" xr:uid="{00000000-0005-0000-0000-000052030000}"/>
    <cellStyle name="Dane wejściowe 2" xfId="184" xr:uid="{00000000-0005-0000-0000-000053030000}"/>
    <cellStyle name="Dane wejściowe 2 10" xfId="940" xr:uid="{00000000-0005-0000-0000-000054030000}"/>
    <cellStyle name="Dane wejściowe 2 10 2" xfId="1377" xr:uid="{00000000-0005-0000-0000-000055030000}"/>
    <cellStyle name="Dane wejściowe 2 10 2 2" xfId="1711" xr:uid="{00000000-0005-0000-0000-000056030000}"/>
    <cellStyle name="Dane wejściowe 2 10 3" xfId="1537" xr:uid="{00000000-0005-0000-0000-000057030000}"/>
    <cellStyle name="Dane wejściowe 2 11" xfId="941" xr:uid="{00000000-0005-0000-0000-000058030000}"/>
    <cellStyle name="Dane wejściowe 2 11 2" xfId="1378" xr:uid="{00000000-0005-0000-0000-000059030000}"/>
    <cellStyle name="Dane wejściowe 2 11 2 2" xfId="1712" xr:uid="{00000000-0005-0000-0000-00005A030000}"/>
    <cellStyle name="Dane wejściowe 2 11 3" xfId="1538" xr:uid="{00000000-0005-0000-0000-00005B030000}"/>
    <cellStyle name="Dane wejściowe 2 12" xfId="942" xr:uid="{00000000-0005-0000-0000-00005C030000}"/>
    <cellStyle name="Dane wejściowe 2 12 2" xfId="1379" xr:uid="{00000000-0005-0000-0000-00005D030000}"/>
    <cellStyle name="Dane wejściowe 2 12 2 2" xfId="1713" xr:uid="{00000000-0005-0000-0000-00005E030000}"/>
    <cellStyle name="Dane wejściowe 2 12 3" xfId="1539" xr:uid="{00000000-0005-0000-0000-00005F030000}"/>
    <cellStyle name="Dane wejściowe 2 13" xfId="943" xr:uid="{00000000-0005-0000-0000-000060030000}"/>
    <cellStyle name="Dane wejściowe 2 13 2" xfId="1380" xr:uid="{00000000-0005-0000-0000-000061030000}"/>
    <cellStyle name="Dane wejściowe 2 13 2 2" xfId="1714" xr:uid="{00000000-0005-0000-0000-000062030000}"/>
    <cellStyle name="Dane wejściowe 2 13 3" xfId="1540" xr:uid="{00000000-0005-0000-0000-000063030000}"/>
    <cellStyle name="Dane wejściowe 2 14" xfId="944" xr:uid="{00000000-0005-0000-0000-000064030000}"/>
    <cellStyle name="Dane wejściowe 2 14 2" xfId="1381" xr:uid="{00000000-0005-0000-0000-000065030000}"/>
    <cellStyle name="Dane wejściowe 2 14 2 2" xfId="1715" xr:uid="{00000000-0005-0000-0000-000066030000}"/>
    <cellStyle name="Dane wejściowe 2 14 3" xfId="1541" xr:uid="{00000000-0005-0000-0000-000067030000}"/>
    <cellStyle name="Dane wejściowe 2 15" xfId="945" xr:uid="{00000000-0005-0000-0000-000068030000}"/>
    <cellStyle name="Dane wejściowe 2 15 2" xfId="1382" xr:uid="{00000000-0005-0000-0000-000069030000}"/>
    <cellStyle name="Dane wejściowe 2 15 2 2" xfId="1716" xr:uid="{00000000-0005-0000-0000-00006A030000}"/>
    <cellStyle name="Dane wejściowe 2 15 3" xfId="1542" xr:uid="{00000000-0005-0000-0000-00006B030000}"/>
    <cellStyle name="Dane wejściowe 2 16" xfId="946" xr:uid="{00000000-0005-0000-0000-00006C030000}"/>
    <cellStyle name="Dane wejściowe 2 16 2" xfId="1383" xr:uid="{00000000-0005-0000-0000-00006D030000}"/>
    <cellStyle name="Dane wejściowe 2 16 2 2" xfId="1717" xr:uid="{00000000-0005-0000-0000-00006E030000}"/>
    <cellStyle name="Dane wejściowe 2 16 3" xfId="1543" xr:uid="{00000000-0005-0000-0000-00006F030000}"/>
    <cellStyle name="Dane wejściowe 2 17" xfId="947" xr:uid="{00000000-0005-0000-0000-000070030000}"/>
    <cellStyle name="Dane wejściowe 2 17 2" xfId="1384" xr:uid="{00000000-0005-0000-0000-000071030000}"/>
    <cellStyle name="Dane wejściowe 2 17 2 2" xfId="1718" xr:uid="{00000000-0005-0000-0000-000072030000}"/>
    <cellStyle name="Dane wejściowe 2 17 3" xfId="1544" xr:uid="{00000000-0005-0000-0000-000073030000}"/>
    <cellStyle name="Dane wejściowe 2 18" xfId="948" xr:uid="{00000000-0005-0000-0000-000074030000}"/>
    <cellStyle name="Dane wejściowe 2 18 2" xfId="1385" xr:uid="{00000000-0005-0000-0000-000075030000}"/>
    <cellStyle name="Dane wejściowe 2 18 2 2" xfId="1719" xr:uid="{00000000-0005-0000-0000-000076030000}"/>
    <cellStyle name="Dane wejściowe 2 18 3" xfId="1545" xr:uid="{00000000-0005-0000-0000-000077030000}"/>
    <cellStyle name="Dane wejściowe 2 19" xfId="949" xr:uid="{00000000-0005-0000-0000-000078030000}"/>
    <cellStyle name="Dane wejściowe 2 19 2" xfId="1386" xr:uid="{00000000-0005-0000-0000-000079030000}"/>
    <cellStyle name="Dane wejściowe 2 19 2 2" xfId="1720" xr:uid="{00000000-0005-0000-0000-00007A030000}"/>
    <cellStyle name="Dane wejściowe 2 19 3" xfId="1546" xr:uid="{00000000-0005-0000-0000-00007B030000}"/>
    <cellStyle name="Dane wejściowe 2 2" xfId="950" xr:uid="{00000000-0005-0000-0000-00007C030000}"/>
    <cellStyle name="Dane wejściowe 2 2 2" xfId="1387" xr:uid="{00000000-0005-0000-0000-00007D030000}"/>
    <cellStyle name="Dane wejściowe 2 2 2 2" xfId="1721" xr:uid="{00000000-0005-0000-0000-00007E030000}"/>
    <cellStyle name="Dane wejściowe 2 2 3" xfId="1547" xr:uid="{00000000-0005-0000-0000-00007F030000}"/>
    <cellStyle name="Dane wejściowe 2 20" xfId="951" xr:uid="{00000000-0005-0000-0000-000080030000}"/>
    <cellStyle name="Dane wejściowe 2 20 2" xfId="1388" xr:uid="{00000000-0005-0000-0000-000081030000}"/>
    <cellStyle name="Dane wejściowe 2 20 2 2" xfId="1722" xr:uid="{00000000-0005-0000-0000-000082030000}"/>
    <cellStyle name="Dane wejściowe 2 20 3" xfId="1548" xr:uid="{00000000-0005-0000-0000-000083030000}"/>
    <cellStyle name="Dane wejściowe 2 21" xfId="952" xr:uid="{00000000-0005-0000-0000-000084030000}"/>
    <cellStyle name="Dane wejściowe 2 21 2" xfId="1389" xr:uid="{00000000-0005-0000-0000-000085030000}"/>
    <cellStyle name="Dane wejściowe 2 21 2 2" xfId="1723" xr:uid="{00000000-0005-0000-0000-000086030000}"/>
    <cellStyle name="Dane wejściowe 2 21 3" xfId="1549" xr:uid="{00000000-0005-0000-0000-000087030000}"/>
    <cellStyle name="Dane wejściowe 2 22" xfId="953" xr:uid="{00000000-0005-0000-0000-000088030000}"/>
    <cellStyle name="Dane wejściowe 2 22 2" xfId="1390" xr:uid="{00000000-0005-0000-0000-000089030000}"/>
    <cellStyle name="Dane wejściowe 2 22 2 2" xfId="1724" xr:uid="{00000000-0005-0000-0000-00008A030000}"/>
    <cellStyle name="Dane wejściowe 2 22 3" xfId="1550" xr:uid="{00000000-0005-0000-0000-00008B030000}"/>
    <cellStyle name="Dane wejściowe 2 23" xfId="954" xr:uid="{00000000-0005-0000-0000-00008C030000}"/>
    <cellStyle name="Dane wejściowe 2 23 2" xfId="1391" xr:uid="{00000000-0005-0000-0000-00008D030000}"/>
    <cellStyle name="Dane wejściowe 2 23 2 2" xfId="1725" xr:uid="{00000000-0005-0000-0000-00008E030000}"/>
    <cellStyle name="Dane wejściowe 2 23 3" xfId="1551" xr:uid="{00000000-0005-0000-0000-00008F030000}"/>
    <cellStyle name="Dane wejściowe 2 24" xfId="955" xr:uid="{00000000-0005-0000-0000-000090030000}"/>
    <cellStyle name="Dane wejściowe 2 24 2" xfId="1392" xr:uid="{00000000-0005-0000-0000-000091030000}"/>
    <cellStyle name="Dane wejściowe 2 24 2 2" xfId="1726" xr:uid="{00000000-0005-0000-0000-000092030000}"/>
    <cellStyle name="Dane wejściowe 2 24 3" xfId="1552" xr:uid="{00000000-0005-0000-0000-000093030000}"/>
    <cellStyle name="Dane wejściowe 2 25" xfId="956" xr:uid="{00000000-0005-0000-0000-000094030000}"/>
    <cellStyle name="Dane wejściowe 2 25 2" xfId="1393" xr:uid="{00000000-0005-0000-0000-000095030000}"/>
    <cellStyle name="Dane wejściowe 2 25 2 2" xfId="1727" xr:uid="{00000000-0005-0000-0000-000096030000}"/>
    <cellStyle name="Dane wejściowe 2 25 3" xfId="1553" xr:uid="{00000000-0005-0000-0000-000097030000}"/>
    <cellStyle name="Dane wejściowe 2 26" xfId="957" xr:uid="{00000000-0005-0000-0000-000098030000}"/>
    <cellStyle name="Dane wejściowe 2 26 2" xfId="1394" xr:uid="{00000000-0005-0000-0000-000099030000}"/>
    <cellStyle name="Dane wejściowe 2 26 2 2" xfId="1728" xr:uid="{00000000-0005-0000-0000-00009A030000}"/>
    <cellStyle name="Dane wejściowe 2 26 3" xfId="1554" xr:uid="{00000000-0005-0000-0000-00009B030000}"/>
    <cellStyle name="Dane wejściowe 2 27" xfId="1347" xr:uid="{00000000-0005-0000-0000-00009C030000}"/>
    <cellStyle name="Dane wejściowe 2 27 2" xfId="1681" xr:uid="{00000000-0005-0000-0000-00009D030000}"/>
    <cellStyle name="Dane wejściowe 2 28" xfId="1500" xr:uid="{00000000-0005-0000-0000-00009E030000}"/>
    <cellStyle name="Dane wejściowe 2 3" xfId="958" xr:uid="{00000000-0005-0000-0000-00009F030000}"/>
    <cellStyle name="Dane wejściowe 2 3 2" xfId="1395" xr:uid="{00000000-0005-0000-0000-0000A0030000}"/>
    <cellStyle name="Dane wejściowe 2 3 2 2" xfId="1729" xr:uid="{00000000-0005-0000-0000-0000A1030000}"/>
    <cellStyle name="Dane wejściowe 2 3 3" xfId="1555" xr:uid="{00000000-0005-0000-0000-0000A2030000}"/>
    <cellStyle name="Dane wejściowe 2 4" xfId="959" xr:uid="{00000000-0005-0000-0000-0000A3030000}"/>
    <cellStyle name="Dane wejściowe 2 4 2" xfId="1396" xr:uid="{00000000-0005-0000-0000-0000A4030000}"/>
    <cellStyle name="Dane wejściowe 2 4 2 2" xfId="1730" xr:uid="{00000000-0005-0000-0000-0000A5030000}"/>
    <cellStyle name="Dane wejściowe 2 4 3" xfId="1556" xr:uid="{00000000-0005-0000-0000-0000A6030000}"/>
    <cellStyle name="Dane wejściowe 2 5" xfId="960" xr:uid="{00000000-0005-0000-0000-0000A7030000}"/>
    <cellStyle name="Dane wejściowe 2 5 2" xfId="1397" xr:uid="{00000000-0005-0000-0000-0000A8030000}"/>
    <cellStyle name="Dane wejściowe 2 5 2 2" xfId="1731" xr:uid="{00000000-0005-0000-0000-0000A9030000}"/>
    <cellStyle name="Dane wejściowe 2 5 3" xfId="1557" xr:uid="{00000000-0005-0000-0000-0000AA030000}"/>
    <cellStyle name="Dane wejściowe 2 6" xfId="961" xr:uid="{00000000-0005-0000-0000-0000AB030000}"/>
    <cellStyle name="Dane wejściowe 2 6 2" xfId="1398" xr:uid="{00000000-0005-0000-0000-0000AC030000}"/>
    <cellStyle name="Dane wejściowe 2 6 2 2" xfId="1732" xr:uid="{00000000-0005-0000-0000-0000AD030000}"/>
    <cellStyle name="Dane wejściowe 2 6 3" xfId="1558" xr:uid="{00000000-0005-0000-0000-0000AE030000}"/>
    <cellStyle name="Dane wejściowe 2 7" xfId="962" xr:uid="{00000000-0005-0000-0000-0000AF030000}"/>
    <cellStyle name="Dane wejściowe 2 7 2" xfId="1399" xr:uid="{00000000-0005-0000-0000-0000B0030000}"/>
    <cellStyle name="Dane wejściowe 2 7 2 2" xfId="1733" xr:uid="{00000000-0005-0000-0000-0000B1030000}"/>
    <cellStyle name="Dane wejściowe 2 7 3" xfId="1559" xr:uid="{00000000-0005-0000-0000-0000B2030000}"/>
    <cellStyle name="Dane wejściowe 2 8" xfId="963" xr:uid="{00000000-0005-0000-0000-0000B3030000}"/>
    <cellStyle name="Dane wejściowe 2 8 2" xfId="1400" xr:uid="{00000000-0005-0000-0000-0000B4030000}"/>
    <cellStyle name="Dane wejściowe 2 8 2 2" xfId="1734" xr:uid="{00000000-0005-0000-0000-0000B5030000}"/>
    <cellStyle name="Dane wejściowe 2 8 3" xfId="1560" xr:uid="{00000000-0005-0000-0000-0000B6030000}"/>
    <cellStyle name="Dane wejściowe 2 9" xfId="964" xr:uid="{00000000-0005-0000-0000-0000B7030000}"/>
    <cellStyle name="Dane wejściowe 2 9 2" xfId="1401" xr:uid="{00000000-0005-0000-0000-0000B8030000}"/>
    <cellStyle name="Dane wejściowe 2 9 2 2" xfId="1735" xr:uid="{00000000-0005-0000-0000-0000B9030000}"/>
    <cellStyle name="Dane wejściowe 2 9 3" xfId="1561" xr:uid="{00000000-0005-0000-0000-0000BA030000}"/>
    <cellStyle name="Dane wejściowe 3" xfId="965" xr:uid="{00000000-0005-0000-0000-0000BB030000}"/>
    <cellStyle name="Dane wejściowe 3 2" xfId="1402" xr:uid="{00000000-0005-0000-0000-0000BC030000}"/>
    <cellStyle name="Dane wejściowe 3 2 2" xfId="1736" xr:uid="{00000000-0005-0000-0000-0000BD030000}"/>
    <cellStyle name="Dane wejściowe 3 3" xfId="1562" xr:uid="{00000000-0005-0000-0000-0000BE030000}"/>
    <cellStyle name="Dane wyjściowe 2" xfId="185" xr:uid="{00000000-0005-0000-0000-0000BF030000}"/>
    <cellStyle name="Dane wyjściowe 2 10" xfId="966" xr:uid="{00000000-0005-0000-0000-0000C0030000}"/>
    <cellStyle name="Dane wyjściowe 2 10 2" xfId="1403" xr:uid="{00000000-0005-0000-0000-0000C1030000}"/>
    <cellStyle name="Dane wyjściowe 2 10 2 2" xfId="1737" xr:uid="{00000000-0005-0000-0000-0000C2030000}"/>
    <cellStyle name="Dane wyjściowe 2 10 3" xfId="1563" xr:uid="{00000000-0005-0000-0000-0000C3030000}"/>
    <cellStyle name="Dane wyjściowe 2 11" xfId="967" xr:uid="{00000000-0005-0000-0000-0000C4030000}"/>
    <cellStyle name="Dane wyjściowe 2 11 2" xfId="1404" xr:uid="{00000000-0005-0000-0000-0000C5030000}"/>
    <cellStyle name="Dane wyjściowe 2 11 2 2" xfId="1738" xr:uid="{00000000-0005-0000-0000-0000C6030000}"/>
    <cellStyle name="Dane wyjściowe 2 11 3" xfId="1564" xr:uid="{00000000-0005-0000-0000-0000C7030000}"/>
    <cellStyle name="Dane wyjściowe 2 12" xfId="968" xr:uid="{00000000-0005-0000-0000-0000C8030000}"/>
    <cellStyle name="Dane wyjściowe 2 12 2" xfId="1405" xr:uid="{00000000-0005-0000-0000-0000C9030000}"/>
    <cellStyle name="Dane wyjściowe 2 12 2 2" xfId="1739" xr:uid="{00000000-0005-0000-0000-0000CA030000}"/>
    <cellStyle name="Dane wyjściowe 2 12 3" xfId="1565" xr:uid="{00000000-0005-0000-0000-0000CB030000}"/>
    <cellStyle name="Dane wyjściowe 2 13" xfId="969" xr:uid="{00000000-0005-0000-0000-0000CC030000}"/>
    <cellStyle name="Dane wyjściowe 2 13 2" xfId="1406" xr:uid="{00000000-0005-0000-0000-0000CD030000}"/>
    <cellStyle name="Dane wyjściowe 2 13 2 2" xfId="1740" xr:uid="{00000000-0005-0000-0000-0000CE030000}"/>
    <cellStyle name="Dane wyjściowe 2 13 3" xfId="1566" xr:uid="{00000000-0005-0000-0000-0000CF030000}"/>
    <cellStyle name="Dane wyjściowe 2 14" xfId="970" xr:uid="{00000000-0005-0000-0000-0000D0030000}"/>
    <cellStyle name="Dane wyjściowe 2 14 2" xfId="1407" xr:uid="{00000000-0005-0000-0000-0000D1030000}"/>
    <cellStyle name="Dane wyjściowe 2 14 2 2" xfId="1741" xr:uid="{00000000-0005-0000-0000-0000D2030000}"/>
    <cellStyle name="Dane wyjściowe 2 14 3" xfId="1567" xr:uid="{00000000-0005-0000-0000-0000D3030000}"/>
    <cellStyle name="Dane wyjściowe 2 15" xfId="971" xr:uid="{00000000-0005-0000-0000-0000D4030000}"/>
    <cellStyle name="Dane wyjściowe 2 15 2" xfId="1408" xr:uid="{00000000-0005-0000-0000-0000D5030000}"/>
    <cellStyle name="Dane wyjściowe 2 15 2 2" xfId="1742" xr:uid="{00000000-0005-0000-0000-0000D6030000}"/>
    <cellStyle name="Dane wyjściowe 2 15 3" xfId="1568" xr:uid="{00000000-0005-0000-0000-0000D7030000}"/>
    <cellStyle name="Dane wyjściowe 2 16" xfId="972" xr:uid="{00000000-0005-0000-0000-0000D8030000}"/>
    <cellStyle name="Dane wyjściowe 2 16 2" xfId="1409" xr:uid="{00000000-0005-0000-0000-0000D9030000}"/>
    <cellStyle name="Dane wyjściowe 2 16 2 2" xfId="1743" xr:uid="{00000000-0005-0000-0000-0000DA030000}"/>
    <cellStyle name="Dane wyjściowe 2 16 3" xfId="1569" xr:uid="{00000000-0005-0000-0000-0000DB030000}"/>
    <cellStyle name="Dane wyjściowe 2 17" xfId="973" xr:uid="{00000000-0005-0000-0000-0000DC030000}"/>
    <cellStyle name="Dane wyjściowe 2 17 2" xfId="1410" xr:uid="{00000000-0005-0000-0000-0000DD030000}"/>
    <cellStyle name="Dane wyjściowe 2 17 2 2" xfId="1744" xr:uid="{00000000-0005-0000-0000-0000DE030000}"/>
    <cellStyle name="Dane wyjściowe 2 17 3" xfId="1570" xr:uid="{00000000-0005-0000-0000-0000DF030000}"/>
    <cellStyle name="Dane wyjściowe 2 18" xfId="974" xr:uid="{00000000-0005-0000-0000-0000E0030000}"/>
    <cellStyle name="Dane wyjściowe 2 18 2" xfId="1411" xr:uid="{00000000-0005-0000-0000-0000E1030000}"/>
    <cellStyle name="Dane wyjściowe 2 18 2 2" xfId="1745" xr:uid="{00000000-0005-0000-0000-0000E2030000}"/>
    <cellStyle name="Dane wyjściowe 2 18 3" xfId="1571" xr:uid="{00000000-0005-0000-0000-0000E3030000}"/>
    <cellStyle name="Dane wyjściowe 2 19" xfId="975" xr:uid="{00000000-0005-0000-0000-0000E4030000}"/>
    <cellStyle name="Dane wyjściowe 2 19 2" xfId="1412" xr:uid="{00000000-0005-0000-0000-0000E5030000}"/>
    <cellStyle name="Dane wyjściowe 2 19 2 2" xfId="1746" xr:uid="{00000000-0005-0000-0000-0000E6030000}"/>
    <cellStyle name="Dane wyjściowe 2 19 3" xfId="1572" xr:uid="{00000000-0005-0000-0000-0000E7030000}"/>
    <cellStyle name="Dane wyjściowe 2 2" xfId="976" xr:uid="{00000000-0005-0000-0000-0000E8030000}"/>
    <cellStyle name="Dane wyjściowe 2 2 2" xfId="1413" xr:uid="{00000000-0005-0000-0000-0000E9030000}"/>
    <cellStyle name="Dane wyjściowe 2 2 2 2" xfId="1747" xr:uid="{00000000-0005-0000-0000-0000EA030000}"/>
    <cellStyle name="Dane wyjściowe 2 2 3" xfId="1573" xr:uid="{00000000-0005-0000-0000-0000EB030000}"/>
    <cellStyle name="Dane wyjściowe 2 20" xfId="977" xr:uid="{00000000-0005-0000-0000-0000EC030000}"/>
    <cellStyle name="Dane wyjściowe 2 20 2" xfId="1414" xr:uid="{00000000-0005-0000-0000-0000ED030000}"/>
    <cellStyle name="Dane wyjściowe 2 20 2 2" xfId="1748" xr:uid="{00000000-0005-0000-0000-0000EE030000}"/>
    <cellStyle name="Dane wyjściowe 2 20 3" xfId="1574" xr:uid="{00000000-0005-0000-0000-0000EF030000}"/>
    <cellStyle name="Dane wyjściowe 2 21" xfId="978" xr:uid="{00000000-0005-0000-0000-0000F0030000}"/>
    <cellStyle name="Dane wyjściowe 2 21 2" xfId="1415" xr:uid="{00000000-0005-0000-0000-0000F1030000}"/>
    <cellStyle name="Dane wyjściowe 2 21 2 2" xfId="1749" xr:uid="{00000000-0005-0000-0000-0000F2030000}"/>
    <cellStyle name="Dane wyjściowe 2 21 3" xfId="1575" xr:uid="{00000000-0005-0000-0000-0000F3030000}"/>
    <cellStyle name="Dane wyjściowe 2 22" xfId="979" xr:uid="{00000000-0005-0000-0000-0000F4030000}"/>
    <cellStyle name="Dane wyjściowe 2 22 2" xfId="1416" xr:uid="{00000000-0005-0000-0000-0000F5030000}"/>
    <cellStyle name="Dane wyjściowe 2 22 2 2" xfId="1750" xr:uid="{00000000-0005-0000-0000-0000F6030000}"/>
    <cellStyle name="Dane wyjściowe 2 22 3" xfId="1576" xr:uid="{00000000-0005-0000-0000-0000F7030000}"/>
    <cellStyle name="Dane wyjściowe 2 23" xfId="980" xr:uid="{00000000-0005-0000-0000-0000F8030000}"/>
    <cellStyle name="Dane wyjściowe 2 23 2" xfId="1417" xr:uid="{00000000-0005-0000-0000-0000F9030000}"/>
    <cellStyle name="Dane wyjściowe 2 23 2 2" xfId="1751" xr:uid="{00000000-0005-0000-0000-0000FA030000}"/>
    <cellStyle name="Dane wyjściowe 2 23 3" xfId="1577" xr:uid="{00000000-0005-0000-0000-0000FB030000}"/>
    <cellStyle name="Dane wyjściowe 2 24" xfId="981" xr:uid="{00000000-0005-0000-0000-0000FC030000}"/>
    <cellStyle name="Dane wyjściowe 2 24 2" xfId="1418" xr:uid="{00000000-0005-0000-0000-0000FD030000}"/>
    <cellStyle name="Dane wyjściowe 2 24 2 2" xfId="1752" xr:uid="{00000000-0005-0000-0000-0000FE030000}"/>
    <cellStyle name="Dane wyjściowe 2 24 3" xfId="1578" xr:uid="{00000000-0005-0000-0000-0000FF030000}"/>
    <cellStyle name="Dane wyjściowe 2 25" xfId="982" xr:uid="{00000000-0005-0000-0000-000000040000}"/>
    <cellStyle name="Dane wyjściowe 2 25 2" xfId="1419" xr:uid="{00000000-0005-0000-0000-000001040000}"/>
    <cellStyle name="Dane wyjściowe 2 25 2 2" xfId="1753" xr:uid="{00000000-0005-0000-0000-000002040000}"/>
    <cellStyle name="Dane wyjściowe 2 25 3" xfId="1579" xr:uid="{00000000-0005-0000-0000-000003040000}"/>
    <cellStyle name="Dane wyjściowe 2 26" xfId="983" xr:uid="{00000000-0005-0000-0000-000004040000}"/>
    <cellStyle name="Dane wyjściowe 2 26 2" xfId="1420" xr:uid="{00000000-0005-0000-0000-000005040000}"/>
    <cellStyle name="Dane wyjściowe 2 26 2 2" xfId="1754" xr:uid="{00000000-0005-0000-0000-000006040000}"/>
    <cellStyle name="Dane wyjściowe 2 26 3" xfId="1580" xr:uid="{00000000-0005-0000-0000-000007040000}"/>
    <cellStyle name="Dane wyjściowe 2 27" xfId="1348" xr:uid="{00000000-0005-0000-0000-000008040000}"/>
    <cellStyle name="Dane wyjściowe 2 27 2" xfId="1682" xr:uid="{00000000-0005-0000-0000-000009040000}"/>
    <cellStyle name="Dane wyjściowe 2 28" xfId="1501" xr:uid="{00000000-0005-0000-0000-00000A040000}"/>
    <cellStyle name="Dane wyjściowe 2 3" xfId="984" xr:uid="{00000000-0005-0000-0000-00000B040000}"/>
    <cellStyle name="Dane wyjściowe 2 3 2" xfId="1421" xr:uid="{00000000-0005-0000-0000-00000C040000}"/>
    <cellStyle name="Dane wyjściowe 2 3 2 2" xfId="1755" xr:uid="{00000000-0005-0000-0000-00000D040000}"/>
    <cellStyle name="Dane wyjściowe 2 3 3" xfId="1581" xr:uid="{00000000-0005-0000-0000-00000E040000}"/>
    <cellStyle name="Dane wyjściowe 2 4" xfId="985" xr:uid="{00000000-0005-0000-0000-00000F040000}"/>
    <cellStyle name="Dane wyjściowe 2 4 2" xfId="1422" xr:uid="{00000000-0005-0000-0000-000010040000}"/>
    <cellStyle name="Dane wyjściowe 2 4 2 2" xfId="1756" xr:uid="{00000000-0005-0000-0000-000011040000}"/>
    <cellStyle name="Dane wyjściowe 2 4 3" xfId="1582" xr:uid="{00000000-0005-0000-0000-000012040000}"/>
    <cellStyle name="Dane wyjściowe 2 5" xfId="986" xr:uid="{00000000-0005-0000-0000-000013040000}"/>
    <cellStyle name="Dane wyjściowe 2 5 2" xfId="1423" xr:uid="{00000000-0005-0000-0000-000014040000}"/>
    <cellStyle name="Dane wyjściowe 2 5 2 2" xfId="1757" xr:uid="{00000000-0005-0000-0000-000015040000}"/>
    <cellStyle name="Dane wyjściowe 2 5 3" xfId="1583" xr:uid="{00000000-0005-0000-0000-000016040000}"/>
    <cellStyle name="Dane wyjściowe 2 6" xfId="987" xr:uid="{00000000-0005-0000-0000-000017040000}"/>
    <cellStyle name="Dane wyjściowe 2 6 2" xfId="1424" xr:uid="{00000000-0005-0000-0000-000018040000}"/>
    <cellStyle name="Dane wyjściowe 2 6 2 2" xfId="1758" xr:uid="{00000000-0005-0000-0000-000019040000}"/>
    <cellStyle name="Dane wyjściowe 2 6 3" xfId="1584" xr:uid="{00000000-0005-0000-0000-00001A040000}"/>
    <cellStyle name="Dane wyjściowe 2 7" xfId="988" xr:uid="{00000000-0005-0000-0000-00001B040000}"/>
    <cellStyle name="Dane wyjściowe 2 7 2" xfId="1425" xr:uid="{00000000-0005-0000-0000-00001C040000}"/>
    <cellStyle name="Dane wyjściowe 2 7 2 2" xfId="1759" xr:uid="{00000000-0005-0000-0000-00001D040000}"/>
    <cellStyle name="Dane wyjściowe 2 7 3" xfId="1585" xr:uid="{00000000-0005-0000-0000-00001E040000}"/>
    <cellStyle name="Dane wyjściowe 2 8" xfId="989" xr:uid="{00000000-0005-0000-0000-00001F040000}"/>
    <cellStyle name="Dane wyjściowe 2 8 2" xfId="1426" xr:uid="{00000000-0005-0000-0000-000020040000}"/>
    <cellStyle name="Dane wyjściowe 2 8 2 2" xfId="1760" xr:uid="{00000000-0005-0000-0000-000021040000}"/>
    <cellStyle name="Dane wyjściowe 2 8 3" xfId="1586" xr:uid="{00000000-0005-0000-0000-000022040000}"/>
    <cellStyle name="Dane wyjściowe 2 9" xfId="990" xr:uid="{00000000-0005-0000-0000-000023040000}"/>
    <cellStyle name="Dane wyjściowe 2 9 2" xfId="1427" xr:uid="{00000000-0005-0000-0000-000024040000}"/>
    <cellStyle name="Dane wyjściowe 2 9 2 2" xfId="1761" xr:uid="{00000000-0005-0000-0000-000025040000}"/>
    <cellStyle name="Dane wyjściowe 2 9 3" xfId="1587" xr:uid="{00000000-0005-0000-0000-000026040000}"/>
    <cellStyle name="Dane wyjściowe 3" xfId="991" xr:uid="{00000000-0005-0000-0000-000027040000}"/>
    <cellStyle name="Dane wyjściowe 3 2" xfId="1428" xr:uid="{00000000-0005-0000-0000-000028040000}"/>
    <cellStyle name="Dane wyjściowe 3 2 2" xfId="1762" xr:uid="{00000000-0005-0000-0000-000029040000}"/>
    <cellStyle name="Dane wyjściowe 3 3" xfId="1588" xr:uid="{00000000-0005-0000-0000-00002A040000}"/>
    <cellStyle name="Dobre 2" xfId="312" xr:uid="{00000000-0005-0000-0000-00002B040000}"/>
    <cellStyle name="Dobre 2 10" xfId="992" xr:uid="{00000000-0005-0000-0000-00002C040000}"/>
    <cellStyle name="Dobre 2 11" xfId="993" xr:uid="{00000000-0005-0000-0000-00002D040000}"/>
    <cellStyle name="Dobre 2 12" xfId="994" xr:uid="{00000000-0005-0000-0000-00002E040000}"/>
    <cellStyle name="Dobre 2 13" xfId="995" xr:uid="{00000000-0005-0000-0000-00002F040000}"/>
    <cellStyle name="Dobre 2 14" xfId="996" xr:uid="{00000000-0005-0000-0000-000030040000}"/>
    <cellStyle name="Dobre 2 15" xfId="997" xr:uid="{00000000-0005-0000-0000-000031040000}"/>
    <cellStyle name="Dobre 2 16" xfId="998" xr:uid="{00000000-0005-0000-0000-000032040000}"/>
    <cellStyle name="Dobre 2 17" xfId="999" xr:uid="{00000000-0005-0000-0000-000033040000}"/>
    <cellStyle name="Dobre 2 18" xfId="1000" xr:uid="{00000000-0005-0000-0000-000034040000}"/>
    <cellStyle name="Dobre 2 19" xfId="1001" xr:uid="{00000000-0005-0000-0000-000035040000}"/>
    <cellStyle name="Dobre 2 2" xfId="1002" xr:uid="{00000000-0005-0000-0000-000036040000}"/>
    <cellStyle name="Dobre 2 20" xfId="1003" xr:uid="{00000000-0005-0000-0000-000037040000}"/>
    <cellStyle name="Dobre 2 21" xfId="1004" xr:uid="{00000000-0005-0000-0000-000038040000}"/>
    <cellStyle name="Dobre 2 22" xfId="1005" xr:uid="{00000000-0005-0000-0000-000039040000}"/>
    <cellStyle name="Dobre 2 23" xfId="1006" xr:uid="{00000000-0005-0000-0000-00003A040000}"/>
    <cellStyle name="Dobre 2 24" xfId="1007" xr:uid="{00000000-0005-0000-0000-00003B040000}"/>
    <cellStyle name="Dobre 2 25" xfId="1008" xr:uid="{00000000-0005-0000-0000-00003C040000}"/>
    <cellStyle name="Dobre 2 26" xfId="1009" xr:uid="{00000000-0005-0000-0000-00003D040000}"/>
    <cellStyle name="Dobre 2 3" xfId="1010" xr:uid="{00000000-0005-0000-0000-00003E040000}"/>
    <cellStyle name="Dobre 2 4" xfId="1011" xr:uid="{00000000-0005-0000-0000-00003F040000}"/>
    <cellStyle name="Dobre 2 5" xfId="1012" xr:uid="{00000000-0005-0000-0000-000040040000}"/>
    <cellStyle name="Dobre 2 6" xfId="1013" xr:uid="{00000000-0005-0000-0000-000041040000}"/>
    <cellStyle name="Dobre 2 7" xfId="1014" xr:uid="{00000000-0005-0000-0000-000042040000}"/>
    <cellStyle name="Dobre 2 8" xfId="1015" xr:uid="{00000000-0005-0000-0000-000043040000}"/>
    <cellStyle name="Dobre 2 9" xfId="1016" xr:uid="{00000000-0005-0000-0000-000044040000}"/>
    <cellStyle name="Dobre 3" xfId="1017" xr:uid="{00000000-0005-0000-0000-000045040000}"/>
    <cellStyle name="Dobry 2" xfId="186" xr:uid="{00000000-0005-0000-0000-000046040000}"/>
    <cellStyle name="Dziesiętny 2" xfId="128" xr:uid="{00000000-0005-0000-0000-000047040000}"/>
    <cellStyle name="Dziesiętny 2 2" xfId="153" xr:uid="{00000000-0005-0000-0000-000048040000}"/>
    <cellStyle name="Dziesiętny 2 2 2" xfId="314" xr:uid="{00000000-0005-0000-0000-000049040000}"/>
    <cellStyle name="Dziesiętny 2 2 2 2" xfId="1679" xr:uid="{00000000-0005-0000-0000-00004A040000}"/>
    <cellStyle name="Dziesiętny 2 2 2 2 2" xfId="1879" xr:uid="{00000000-0005-0000-0000-00004B040000}"/>
    <cellStyle name="Dziesiętny 2 2 2 3" xfId="1854" xr:uid="{00000000-0005-0000-0000-00004C040000}"/>
    <cellStyle name="Dziesiętny 2 2 3" xfId="1364" xr:uid="{00000000-0005-0000-0000-00004D040000}"/>
    <cellStyle name="Dziesiętny 2 2 3 2" xfId="1698" xr:uid="{00000000-0005-0000-0000-00004E040000}"/>
    <cellStyle name="Dziesiętny 2 2 3 2 2" xfId="1883" xr:uid="{00000000-0005-0000-0000-00004F040000}"/>
    <cellStyle name="Dziesiętny 2 2 3 3" xfId="1858" xr:uid="{00000000-0005-0000-0000-000050040000}"/>
    <cellStyle name="Dziesiętny 2 2 4" xfId="1520" xr:uid="{00000000-0005-0000-0000-000051040000}"/>
    <cellStyle name="Dziesiętny 2 2 4 2" xfId="1836" xr:uid="{00000000-0005-0000-0000-000052040000}"/>
    <cellStyle name="Dziesiętny 2 2 4 2 2" xfId="1887" xr:uid="{00000000-0005-0000-0000-000053040000}"/>
    <cellStyle name="Dziesiętny 2 2 4 3" xfId="1862" xr:uid="{00000000-0005-0000-0000-000054040000}"/>
    <cellStyle name="Dziesiętny 2 2 5" xfId="1666" xr:uid="{00000000-0005-0000-0000-000055040000}"/>
    <cellStyle name="Dziesiętny 2 2 5 2" xfId="1869" xr:uid="{00000000-0005-0000-0000-000056040000}"/>
    <cellStyle name="Dziesiętny 2 2 6" xfId="1843" xr:uid="{00000000-0005-0000-0000-000057040000}"/>
    <cellStyle name="Dziesiętny 2 3" xfId="157" xr:uid="{00000000-0005-0000-0000-000058040000}"/>
    <cellStyle name="Dziesiętny 2 3 2" xfId="313" xr:uid="{00000000-0005-0000-0000-000059040000}"/>
    <cellStyle name="Dziesiętny 2 3 2 2" xfId="1678" xr:uid="{00000000-0005-0000-0000-00005A040000}"/>
    <cellStyle name="Dziesiętny 2 3 2 2 2" xfId="1878" xr:uid="{00000000-0005-0000-0000-00005B040000}"/>
    <cellStyle name="Dziesiętny 2 3 2 3" xfId="1853" xr:uid="{00000000-0005-0000-0000-00005C040000}"/>
    <cellStyle name="Dziesiętny 2 3 3" xfId="1363" xr:uid="{00000000-0005-0000-0000-00005D040000}"/>
    <cellStyle name="Dziesiętny 2 3 3 2" xfId="1697" xr:uid="{00000000-0005-0000-0000-00005E040000}"/>
    <cellStyle name="Dziesiętny 2 3 3 2 2" xfId="1882" xr:uid="{00000000-0005-0000-0000-00005F040000}"/>
    <cellStyle name="Dziesiętny 2 3 3 3" xfId="1857" xr:uid="{00000000-0005-0000-0000-000060040000}"/>
    <cellStyle name="Dziesiętny 2 3 4" xfId="1519" xr:uid="{00000000-0005-0000-0000-000061040000}"/>
    <cellStyle name="Dziesiętny 2 3 4 2" xfId="1835" xr:uid="{00000000-0005-0000-0000-000062040000}"/>
    <cellStyle name="Dziesiętny 2 3 4 2 2" xfId="1886" xr:uid="{00000000-0005-0000-0000-000063040000}"/>
    <cellStyle name="Dziesiętny 2 3 4 3" xfId="1861" xr:uid="{00000000-0005-0000-0000-000064040000}"/>
    <cellStyle name="Dziesiętny 2 3 5" xfId="1670" xr:uid="{00000000-0005-0000-0000-000065040000}"/>
    <cellStyle name="Dziesiętny 2 3 5 2" xfId="1873" xr:uid="{00000000-0005-0000-0000-000066040000}"/>
    <cellStyle name="Dziesiętny 2 3 6" xfId="1847" xr:uid="{00000000-0005-0000-0000-000067040000}"/>
    <cellStyle name="Dziesiętny 2 4" xfId="203" xr:uid="{00000000-0005-0000-0000-000068040000}"/>
    <cellStyle name="Dziesiętny 2 4 2" xfId="1674" xr:uid="{00000000-0005-0000-0000-000069040000}"/>
    <cellStyle name="Dziesiętny 2 4 2 2" xfId="1876" xr:uid="{00000000-0005-0000-0000-00006A040000}"/>
    <cellStyle name="Dziesiętny 2 4 3" xfId="1850" xr:uid="{00000000-0005-0000-0000-00006B040000}"/>
    <cellStyle name="Dziesiętny 2 5" xfId="1355" xr:uid="{00000000-0005-0000-0000-00006C040000}"/>
    <cellStyle name="Dziesiętny 2 5 2" xfId="1689" xr:uid="{00000000-0005-0000-0000-00006D040000}"/>
    <cellStyle name="Dziesiętny 2 5 2 2" xfId="1880" xr:uid="{00000000-0005-0000-0000-00006E040000}"/>
    <cellStyle name="Dziesiętny 2 5 3" xfId="1855" xr:uid="{00000000-0005-0000-0000-00006F040000}"/>
    <cellStyle name="Dziesiętny 2 6" xfId="1510" xr:uid="{00000000-0005-0000-0000-000070040000}"/>
    <cellStyle name="Dziesiętny 2 6 2" xfId="1833" xr:uid="{00000000-0005-0000-0000-000071040000}"/>
    <cellStyle name="Dziesiętny 2 6 2 2" xfId="1884" xr:uid="{00000000-0005-0000-0000-000072040000}"/>
    <cellStyle name="Dziesiętny 2 6 3" xfId="1859" xr:uid="{00000000-0005-0000-0000-000073040000}"/>
    <cellStyle name="Dziesiętny 2 7" xfId="1659" xr:uid="{00000000-0005-0000-0000-000074040000}"/>
    <cellStyle name="Dziesiętny 2 7 2" xfId="1837" xr:uid="{00000000-0005-0000-0000-000075040000}"/>
    <cellStyle name="Dziesiętny 2 7 2 2" xfId="1888" xr:uid="{00000000-0005-0000-0000-000076040000}"/>
    <cellStyle name="Dziesiętny 2 7 3" xfId="1863" xr:uid="{00000000-0005-0000-0000-000077040000}"/>
    <cellStyle name="Dziesiętny 2 8" xfId="1661" xr:uid="{00000000-0005-0000-0000-000078040000}"/>
    <cellStyle name="Dziesiętny 2 8 2" xfId="1865" xr:uid="{00000000-0005-0000-0000-000079040000}"/>
    <cellStyle name="Dziesiętny 2 9" xfId="1839" xr:uid="{00000000-0005-0000-0000-00007A040000}"/>
    <cellStyle name="Dziesiętny 3" xfId="127" xr:uid="{00000000-0005-0000-0000-00007B040000}"/>
    <cellStyle name="Dziesiętny 3 2" xfId="152" xr:uid="{00000000-0005-0000-0000-00007C040000}"/>
    <cellStyle name="Dziesiętny 3 2 2" xfId="220" xr:uid="{00000000-0005-0000-0000-00007D040000}"/>
    <cellStyle name="Dziesiętny 3 2 2 2" xfId="1677" xr:uid="{00000000-0005-0000-0000-00007E040000}"/>
    <cellStyle name="Dziesiętny 3 2 2 2 2" xfId="1877" xr:uid="{00000000-0005-0000-0000-00007F040000}"/>
    <cellStyle name="Dziesiętny 3 2 2 3" xfId="1852" xr:uid="{00000000-0005-0000-0000-000080040000}"/>
    <cellStyle name="Dziesiętny 3 2 3" xfId="1360" xr:uid="{00000000-0005-0000-0000-000081040000}"/>
    <cellStyle name="Dziesiętny 3 2 3 2" xfId="1694" xr:uid="{00000000-0005-0000-0000-000082040000}"/>
    <cellStyle name="Dziesiętny 3 2 3 2 2" xfId="1881" xr:uid="{00000000-0005-0000-0000-000083040000}"/>
    <cellStyle name="Dziesiętny 3 2 3 3" xfId="1856" xr:uid="{00000000-0005-0000-0000-000084040000}"/>
    <cellStyle name="Dziesiętny 3 2 4" xfId="1516" xr:uid="{00000000-0005-0000-0000-000085040000}"/>
    <cellStyle name="Dziesiętny 3 2 4 2" xfId="1834" xr:uid="{00000000-0005-0000-0000-000086040000}"/>
    <cellStyle name="Dziesiętny 3 2 4 2 2" xfId="1885" xr:uid="{00000000-0005-0000-0000-000087040000}"/>
    <cellStyle name="Dziesiętny 3 2 4 3" xfId="1860" xr:uid="{00000000-0005-0000-0000-000088040000}"/>
    <cellStyle name="Dziesiętny 3 2 5" xfId="1665" xr:uid="{00000000-0005-0000-0000-000089040000}"/>
    <cellStyle name="Dziesiętny 3 2 5 2" xfId="1868" xr:uid="{00000000-0005-0000-0000-00008A040000}"/>
    <cellStyle name="Dziesiętny 3 2 6" xfId="1842" xr:uid="{00000000-0005-0000-0000-00008B040000}"/>
    <cellStyle name="Dziesiętny 3 3" xfId="156" xr:uid="{00000000-0005-0000-0000-00008C040000}"/>
    <cellStyle name="Dziesiętny 3 3 2" xfId="1669" xr:uid="{00000000-0005-0000-0000-00008D040000}"/>
    <cellStyle name="Dziesiętny 3 3 2 2" xfId="1872" xr:uid="{00000000-0005-0000-0000-00008E040000}"/>
    <cellStyle name="Dziesiętny 3 3 3" xfId="1846" xr:uid="{00000000-0005-0000-0000-00008F040000}"/>
    <cellStyle name="Dziesiętny 3 4" xfId="1660" xr:uid="{00000000-0005-0000-0000-000090040000}"/>
    <cellStyle name="Dziesiętny 3 4 2" xfId="1864" xr:uid="{00000000-0005-0000-0000-000091040000}"/>
    <cellStyle name="Dziesiętny 3 5" xfId="1838" xr:uid="{00000000-0005-0000-0000-000092040000}"/>
    <cellStyle name="Dziesiętny 4" xfId="149" xr:uid="{00000000-0005-0000-0000-000093040000}"/>
    <cellStyle name="Dziesiętny 4 2" xfId="155" xr:uid="{00000000-0005-0000-0000-000094040000}"/>
    <cellStyle name="Dziesiętny 4 2 2" xfId="1668" xr:uid="{00000000-0005-0000-0000-000095040000}"/>
    <cellStyle name="Dziesiętny 4 2 2 2" xfId="1871" xr:uid="{00000000-0005-0000-0000-000096040000}"/>
    <cellStyle name="Dziesiętny 4 2 3" xfId="1845" xr:uid="{00000000-0005-0000-0000-000097040000}"/>
    <cellStyle name="Dziesiętny 4 3" xfId="159" xr:uid="{00000000-0005-0000-0000-000098040000}"/>
    <cellStyle name="Dziesiętny 4 3 2" xfId="1672" xr:uid="{00000000-0005-0000-0000-000099040000}"/>
    <cellStyle name="Dziesiętny 4 3 2 2" xfId="1875" xr:uid="{00000000-0005-0000-0000-00009A040000}"/>
    <cellStyle name="Dziesiętny 4 3 3" xfId="1849" xr:uid="{00000000-0005-0000-0000-00009B040000}"/>
    <cellStyle name="Dziesiętny 4 4" xfId="1664" xr:uid="{00000000-0005-0000-0000-00009C040000}"/>
    <cellStyle name="Dziesiętny 4 4 2" xfId="1867" xr:uid="{00000000-0005-0000-0000-00009D040000}"/>
    <cellStyle name="Dziesiętny 4 5" xfId="1841" xr:uid="{00000000-0005-0000-0000-00009E040000}"/>
    <cellStyle name="Excel Built-in Normal" xfId="213" xr:uid="{00000000-0005-0000-0000-00009F040000}"/>
    <cellStyle name="Excel Built-in Normal 2" xfId="6" xr:uid="{00000000-0005-0000-0000-0000A0040000}"/>
    <cellStyle name="Explanatory Text" xfId="129" xr:uid="{00000000-0005-0000-0000-0000A1040000}"/>
    <cellStyle name="Good" xfId="204" xr:uid="{00000000-0005-0000-0000-0000A2040000}"/>
    <cellStyle name="Grey" xfId="130" xr:uid="{00000000-0005-0000-0000-0000A3040000}"/>
    <cellStyle name="Grey 2" xfId="1018" xr:uid="{00000000-0005-0000-0000-0000A4040000}"/>
    <cellStyle name="Grey 2 2" xfId="1019" xr:uid="{00000000-0005-0000-0000-0000A5040000}"/>
    <cellStyle name="Heading 1" xfId="131" xr:uid="{00000000-0005-0000-0000-0000A6040000}"/>
    <cellStyle name="Heading 2" xfId="132" xr:uid="{00000000-0005-0000-0000-0000A7040000}"/>
    <cellStyle name="Heading 3" xfId="133" xr:uid="{00000000-0005-0000-0000-0000A8040000}"/>
    <cellStyle name="Heading 4" xfId="134" xr:uid="{00000000-0005-0000-0000-0000A9040000}"/>
    <cellStyle name="Input" xfId="205" xr:uid="{00000000-0005-0000-0000-0000AA040000}"/>
    <cellStyle name="Input [yellow]" xfId="135" xr:uid="{00000000-0005-0000-0000-0000AB040000}"/>
    <cellStyle name="Input [yellow] 2" xfId="1020" xr:uid="{00000000-0005-0000-0000-0000AC040000}"/>
    <cellStyle name="Input [yellow] 2 2" xfId="1021" xr:uid="{00000000-0005-0000-0000-0000AD040000}"/>
    <cellStyle name="Input 10" xfId="1361" xr:uid="{00000000-0005-0000-0000-0000AE040000}"/>
    <cellStyle name="Input 10 2" xfId="1695" xr:uid="{00000000-0005-0000-0000-0000AF040000}"/>
    <cellStyle name="Input 11" xfId="1376" xr:uid="{00000000-0005-0000-0000-0000B0040000}"/>
    <cellStyle name="Input 11 2" xfId="1710" xr:uid="{00000000-0005-0000-0000-0000B1040000}"/>
    <cellStyle name="Input 12" xfId="1366" xr:uid="{00000000-0005-0000-0000-0000B2040000}"/>
    <cellStyle name="Input 12 2" xfId="1700" xr:uid="{00000000-0005-0000-0000-0000B3040000}"/>
    <cellStyle name="Input 13" xfId="1375" xr:uid="{00000000-0005-0000-0000-0000B4040000}"/>
    <cellStyle name="Input 13 2" xfId="1709" xr:uid="{00000000-0005-0000-0000-0000B5040000}"/>
    <cellStyle name="Input 14" xfId="1368" xr:uid="{00000000-0005-0000-0000-0000B6040000}"/>
    <cellStyle name="Input 14 2" xfId="1702" xr:uid="{00000000-0005-0000-0000-0000B7040000}"/>
    <cellStyle name="Input 15" xfId="1374" xr:uid="{00000000-0005-0000-0000-0000B8040000}"/>
    <cellStyle name="Input 15 2" xfId="1708" xr:uid="{00000000-0005-0000-0000-0000B9040000}"/>
    <cellStyle name="Input 16" xfId="1369" xr:uid="{00000000-0005-0000-0000-0000BA040000}"/>
    <cellStyle name="Input 16 2" xfId="1703" xr:uid="{00000000-0005-0000-0000-0000BB040000}"/>
    <cellStyle name="Input 17" xfId="1373" xr:uid="{00000000-0005-0000-0000-0000BC040000}"/>
    <cellStyle name="Input 17 2" xfId="1707" xr:uid="{00000000-0005-0000-0000-0000BD040000}"/>
    <cellStyle name="Input 18" xfId="1370" xr:uid="{00000000-0005-0000-0000-0000BE040000}"/>
    <cellStyle name="Input 18 2" xfId="1704" xr:uid="{00000000-0005-0000-0000-0000BF040000}"/>
    <cellStyle name="Input 19" xfId="1372" xr:uid="{00000000-0005-0000-0000-0000C0040000}"/>
    <cellStyle name="Input 19 2" xfId="1706" xr:uid="{00000000-0005-0000-0000-0000C1040000}"/>
    <cellStyle name="Input 2" xfId="1356" xr:uid="{00000000-0005-0000-0000-0000C2040000}"/>
    <cellStyle name="Input 2 2" xfId="1690" xr:uid="{00000000-0005-0000-0000-0000C3040000}"/>
    <cellStyle name="Input 20" xfId="1496" xr:uid="{00000000-0005-0000-0000-0000C4040000}"/>
    <cellStyle name="Input 20 2" xfId="1830" xr:uid="{00000000-0005-0000-0000-0000C5040000}"/>
    <cellStyle name="Input 21" xfId="1431" xr:uid="{00000000-0005-0000-0000-0000C6040000}"/>
    <cellStyle name="Input 21 2" xfId="1765" xr:uid="{00000000-0005-0000-0000-0000C7040000}"/>
    <cellStyle name="Input 22" xfId="1367" xr:uid="{00000000-0005-0000-0000-0000C8040000}"/>
    <cellStyle name="Input 22 2" xfId="1701" xr:uid="{00000000-0005-0000-0000-0000C9040000}"/>
    <cellStyle name="Input 23" xfId="1495" xr:uid="{00000000-0005-0000-0000-0000CA040000}"/>
    <cellStyle name="Input 23 2" xfId="1829" xr:uid="{00000000-0005-0000-0000-0000CB040000}"/>
    <cellStyle name="Input 24" xfId="1494" xr:uid="{00000000-0005-0000-0000-0000CC040000}"/>
    <cellStyle name="Input 24 2" xfId="1828" xr:uid="{00000000-0005-0000-0000-0000CD040000}"/>
    <cellStyle name="Input 25" xfId="1371" xr:uid="{00000000-0005-0000-0000-0000CE040000}"/>
    <cellStyle name="Input 25 2" xfId="1705" xr:uid="{00000000-0005-0000-0000-0000CF040000}"/>
    <cellStyle name="Input 26" xfId="1498" xr:uid="{00000000-0005-0000-0000-0000D0040000}"/>
    <cellStyle name="Input 26 2" xfId="1832" xr:uid="{00000000-0005-0000-0000-0000D1040000}"/>
    <cellStyle name="Input 27" xfId="1435" xr:uid="{00000000-0005-0000-0000-0000D2040000}"/>
    <cellStyle name="Input 27 2" xfId="1769" xr:uid="{00000000-0005-0000-0000-0000D3040000}"/>
    <cellStyle name="Input 28" xfId="1430" xr:uid="{00000000-0005-0000-0000-0000D4040000}"/>
    <cellStyle name="Input 28 2" xfId="1764" xr:uid="{00000000-0005-0000-0000-0000D5040000}"/>
    <cellStyle name="Input 29" xfId="1365" xr:uid="{00000000-0005-0000-0000-0000D6040000}"/>
    <cellStyle name="Input 29 2" xfId="1699" xr:uid="{00000000-0005-0000-0000-0000D7040000}"/>
    <cellStyle name="Input 3" xfId="1434" xr:uid="{00000000-0005-0000-0000-0000D8040000}"/>
    <cellStyle name="Input 3 2" xfId="1768" xr:uid="{00000000-0005-0000-0000-0000D9040000}"/>
    <cellStyle name="Input 30" xfId="1362" xr:uid="{00000000-0005-0000-0000-0000DA040000}"/>
    <cellStyle name="Input 30 2" xfId="1696" xr:uid="{00000000-0005-0000-0000-0000DB040000}"/>
    <cellStyle name="Input 31" xfId="1512" xr:uid="{00000000-0005-0000-0000-0000DC040000}"/>
    <cellStyle name="Input 32" xfId="1593" xr:uid="{00000000-0005-0000-0000-0000DD040000}"/>
    <cellStyle name="Input 33" xfId="1592" xr:uid="{00000000-0005-0000-0000-0000DE040000}"/>
    <cellStyle name="Input 34" xfId="1507" xr:uid="{00000000-0005-0000-0000-0000DF040000}"/>
    <cellStyle name="Input 35" xfId="1657" xr:uid="{00000000-0005-0000-0000-0000E0040000}"/>
    <cellStyle name="Input 36" xfId="1591" xr:uid="{00000000-0005-0000-0000-0000E1040000}"/>
    <cellStyle name="Input 37" xfId="1506" xr:uid="{00000000-0005-0000-0000-0000E2040000}"/>
    <cellStyle name="Input 38" xfId="1589" xr:uid="{00000000-0005-0000-0000-0000E3040000}"/>
    <cellStyle name="Input 39" xfId="1517" xr:uid="{00000000-0005-0000-0000-0000E4040000}"/>
    <cellStyle name="Input 4" xfId="1433" xr:uid="{00000000-0005-0000-0000-0000E5040000}"/>
    <cellStyle name="Input 4 2" xfId="1767" xr:uid="{00000000-0005-0000-0000-0000E6040000}"/>
    <cellStyle name="Input 40" xfId="1536" xr:uid="{00000000-0005-0000-0000-0000E7040000}"/>
    <cellStyle name="Input 41" xfId="1521" xr:uid="{00000000-0005-0000-0000-0000E8040000}"/>
    <cellStyle name="Input 42" xfId="1534" xr:uid="{00000000-0005-0000-0000-0000E9040000}"/>
    <cellStyle name="Input 43" xfId="1523" xr:uid="{00000000-0005-0000-0000-0000EA040000}"/>
    <cellStyle name="Input 44" xfId="1532" xr:uid="{00000000-0005-0000-0000-0000EB040000}"/>
    <cellStyle name="Input 45" xfId="1524" xr:uid="{00000000-0005-0000-0000-0000EC040000}"/>
    <cellStyle name="Input 46" xfId="1531" xr:uid="{00000000-0005-0000-0000-0000ED040000}"/>
    <cellStyle name="Input 47" xfId="1525" xr:uid="{00000000-0005-0000-0000-0000EE040000}"/>
    <cellStyle name="Input 48" xfId="1530" xr:uid="{00000000-0005-0000-0000-0000EF040000}"/>
    <cellStyle name="Input 49" xfId="1526" xr:uid="{00000000-0005-0000-0000-0000F0040000}"/>
    <cellStyle name="Input 5" xfId="1353" xr:uid="{00000000-0005-0000-0000-0000F1040000}"/>
    <cellStyle name="Input 5 2" xfId="1687" xr:uid="{00000000-0005-0000-0000-0000F2040000}"/>
    <cellStyle name="Input 50" xfId="1529" xr:uid="{00000000-0005-0000-0000-0000F3040000}"/>
    <cellStyle name="Input 51" xfId="1527" xr:uid="{00000000-0005-0000-0000-0000F4040000}"/>
    <cellStyle name="Input 52" xfId="1518" xr:uid="{00000000-0005-0000-0000-0000F5040000}"/>
    <cellStyle name="Input 53" xfId="1594" xr:uid="{00000000-0005-0000-0000-0000F6040000}"/>
    <cellStyle name="Input 54" xfId="1508" xr:uid="{00000000-0005-0000-0000-0000F7040000}"/>
    <cellStyle name="Input 55" xfId="1590" xr:uid="{00000000-0005-0000-0000-0000F8040000}"/>
    <cellStyle name="Input 56" xfId="1505" xr:uid="{00000000-0005-0000-0000-0000F9040000}"/>
    <cellStyle name="Input 57" xfId="1511" xr:uid="{00000000-0005-0000-0000-0000FA040000}"/>
    <cellStyle name="Input 58" xfId="1528" xr:uid="{00000000-0005-0000-0000-0000FB040000}"/>
    <cellStyle name="Input 59" xfId="1535" xr:uid="{00000000-0005-0000-0000-0000FC040000}"/>
    <cellStyle name="Input 6" xfId="1497" xr:uid="{00000000-0005-0000-0000-0000FD040000}"/>
    <cellStyle name="Input 6 2" xfId="1831" xr:uid="{00000000-0005-0000-0000-0000FE040000}"/>
    <cellStyle name="Input 60" xfId="1522" xr:uid="{00000000-0005-0000-0000-0000FF040000}"/>
    <cellStyle name="Input 61" xfId="1533" xr:uid="{00000000-0005-0000-0000-000000050000}"/>
    <cellStyle name="Input 62" xfId="1499" xr:uid="{00000000-0005-0000-0000-000001050000}"/>
    <cellStyle name="Input 63" xfId="1656" xr:uid="{00000000-0005-0000-0000-000002050000}"/>
    <cellStyle name="Input 64" xfId="1596" xr:uid="{00000000-0005-0000-0000-000003050000}"/>
    <cellStyle name="Input 65" xfId="1655" xr:uid="{00000000-0005-0000-0000-000004050000}"/>
    <cellStyle name="Input 66" xfId="1595" xr:uid="{00000000-0005-0000-0000-000005050000}"/>
    <cellStyle name="Input 67" xfId="1675" xr:uid="{00000000-0005-0000-0000-000006050000}"/>
    <cellStyle name="Input 68" xfId="1680" xr:uid="{00000000-0005-0000-0000-000007050000}"/>
    <cellStyle name="Input 69" xfId="1851" xr:uid="{00000000-0005-0000-0000-000008050000}"/>
    <cellStyle name="Input 7" xfId="1432" xr:uid="{00000000-0005-0000-0000-000009050000}"/>
    <cellStyle name="Input 7 2" xfId="1766" xr:uid="{00000000-0005-0000-0000-00000A050000}"/>
    <cellStyle name="Input 8" xfId="1352" xr:uid="{00000000-0005-0000-0000-00000B050000}"/>
    <cellStyle name="Input 8 2" xfId="1686" xr:uid="{00000000-0005-0000-0000-00000C050000}"/>
    <cellStyle name="Input 9" xfId="1429" xr:uid="{00000000-0005-0000-0000-00000D050000}"/>
    <cellStyle name="Input 9 2" xfId="1763" xr:uid="{00000000-0005-0000-0000-00000E050000}"/>
    <cellStyle name="Input_ki_rob_dr_k_01062012" xfId="1022" xr:uid="{00000000-0005-0000-0000-00000F050000}"/>
    <cellStyle name="Komórka połączona 2" xfId="187" xr:uid="{00000000-0005-0000-0000-000010050000}"/>
    <cellStyle name="Komórka połączona 2 2" xfId="1023" xr:uid="{00000000-0005-0000-0000-000011050000}"/>
    <cellStyle name="Komórka zaznaczona 2" xfId="188" xr:uid="{00000000-0005-0000-0000-000012050000}"/>
    <cellStyle name="Komórka zaznaczona 2 10" xfId="1024" xr:uid="{00000000-0005-0000-0000-000013050000}"/>
    <cellStyle name="Komórka zaznaczona 2 11" xfId="1025" xr:uid="{00000000-0005-0000-0000-000014050000}"/>
    <cellStyle name="Komórka zaznaczona 2 12" xfId="1026" xr:uid="{00000000-0005-0000-0000-000015050000}"/>
    <cellStyle name="Komórka zaznaczona 2 13" xfId="1027" xr:uid="{00000000-0005-0000-0000-000016050000}"/>
    <cellStyle name="Komórka zaznaczona 2 14" xfId="1028" xr:uid="{00000000-0005-0000-0000-000017050000}"/>
    <cellStyle name="Komórka zaznaczona 2 15" xfId="1029" xr:uid="{00000000-0005-0000-0000-000018050000}"/>
    <cellStyle name="Komórka zaznaczona 2 16" xfId="1030" xr:uid="{00000000-0005-0000-0000-000019050000}"/>
    <cellStyle name="Komórka zaznaczona 2 17" xfId="1031" xr:uid="{00000000-0005-0000-0000-00001A050000}"/>
    <cellStyle name="Komórka zaznaczona 2 18" xfId="1032" xr:uid="{00000000-0005-0000-0000-00001B050000}"/>
    <cellStyle name="Komórka zaznaczona 2 19" xfId="1033" xr:uid="{00000000-0005-0000-0000-00001C050000}"/>
    <cellStyle name="Komórka zaznaczona 2 2" xfId="1034" xr:uid="{00000000-0005-0000-0000-00001D050000}"/>
    <cellStyle name="Komórka zaznaczona 2 20" xfId="1035" xr:uid="{00000000-0005-0000-0000-00001E050000}"/>
    <cellStyle name="Komórka zaznaczona 2 21" xfId="1036" xr:uid="{00000000-0005-0000-0000-00001F050000}"/>
    <cellStyle name="Komórka zaznaczona 2 22" xfId="1037" xr:uid="{00000000-0005-0000-0000-000020050000}"/>
    <cellStyle name="Komórka zaznaczona 2 23" xfId="1038" xr:uid="{00000000-0005-0000-0000-000021050000}"/>
    <cellStyle name="Komórka zaznaczona 2 24" xfId="1039" xr:uid="{00000000-0005-0000-0000-000022050000}"/>
    <cellStyle name="Komórka zaznaczona 2 25" xfId="1040" xr:uid="{00000000-0005-0000-0000-000023050000}"/>
    <cellStyle name="Komórka zaznaczona 2 26" xfId="1041" xr:uid="{00000000-0005-0000-0000-000024050000}"/>
    <cellStyle name="Komórka zaznaczona 2 3" xfId="1042" xr:uid="{00000000-0005-0000-0000-000025050000}"/>
    <cellStyle name="Komórka zaznaczona 2 4" xfId="1043" xr:uid="{00000000-0005-0000-0000-000026050000}"/>
    <cellStyle name="Komórka zaznaczona 2 5" xfId="1044" xr:uid="{00000000-0005-0000-0000-000027050000}"/>
    <cellStyle name="Komórka zaznaczona 2 6" xfId="1045" xr:uid="{00000000-0005-0000-0000-000028050000}"/>
    <cellStyle name="Komórka zaznaczona 2 7" xfId="1046" xr:uid="{00000000-0005-0000-0000-000029050000}"/>
    <cellStyle name="Komórka zaznaczona 2 8" xfId="1047" xr:uid="{00000000-0005-0000-0000-00002A050000}"/>
    <cellStyle name="Komórka zaznaczona 2 9" xfId="1048" xr:uid="{00000000-0005-0000-0000-00002B050000}"/>
    <cellStyle name="Komórka zaznaczona 3" xfId="1049" xr:uid="{00000000-0005-0000-0000-00002C050000}"/>
    <cellStyle name="Linked Cell" xfId="206" xr:uid="{00000000-0005-0000-0000-00002D050000}"/>
    <cellStyle name="Nagłówek 1 2" xfId="189" xr:uid="{00000000-0005-0000-0000-00002E050000}"/>
    <cellStyle name="Nagłówek 1 2 2" xfId="1050" xr:uid="{00000000-0005-0000-0000-00002F050000}"/>
    <cellStyle name="Nagłówek 2 2" xfId="190" xr:uid="{00000000-0005-0000-0000-000030050000}"/>
    <cellStyle name="Nagłówek 2 2 2" xfId="1051" xr:uid="{00000000-0005-0000-0000-000031050000}"/>
    <cellStyle name="Nagłówek 3 2" xfId="191" xr:uid="{00000000-0005-0000-0000-000032050000}"/>
    <cellStyle name="Nagłówek 3 2 2" xfId="1052" xr:uid="{00000000-0005-0000-0000-000033050000}"/>
    <cellStyle name="Nagłówek 4 2" xfId="192" xr:uid="{00000000-0005-0000-0000-000034050000}"/>
    <cellStyle name="Nagłówek 4 2 2" xfId="1053" xr:uid="{00000000-0005-0000-0000-000035050000}"/>
    <cellStyle name="Neutral" xfId="136" xr:uid="{00000000-0005-0000-0000-000036050000}"/>
    <cellStyle name="Neutralne 2" xfId="315" xr:uid="{00000000-0005-0000-0000-000037050000}"/>
    <cellStyle name="Neutralne 2 10" xfId="1054" xr:uid="{00000000-0005-0000-0000-000038050000}"/>
    <cellStyle name="Neutralne 2 11" xfId="1055" xr:uid="{00000000-0005-0000-0000-000039050000}"/>
    <cellStyle name="Neutralne 2 12" xfId="1056" xr:uid="{00000000-0005-0000-0000-00003A050000}"/>
    <cellStyle name="Neutralne 2 13" xfId="1057" xr:uid="{00000000-0005-0000-0000-00003B050000}"/>
    <cellStyle name="Neutralne 2 14" xfId="1058" xr:uid="{00000000-0005-0000-0000-00003C050000}"/>
    <cellStyle name="Neutralne 2 15" xfId="1059" xr:uid="{00000000-0005-0000-0000-00003D050000}"/>
    <cellStyle name="Neutralne 2 16" xfId="1060" xr:uid="{00000000-0005-0000-0000-00003E050000}"/>
    <cellStyle name="Neutralne 2 17" xfId="1061" xr:uid="{00000000-0005-0000-0000-00003F050000}"/>
    <cellStyle name="Neutralne 2 18" xfId="1062" xr:uid="{00000000-0005-0000-0000-000040050000}"/>
    <cellStyle name="Neutralne 2 19" xfId="1063" xr:uid="{00000000-0005-0000-0000-000041050000}"/>
    <cellStyle name="Neutralne 2 2" xfId="1064" xr:uid="{00000000-0005-0000-0000-000042050000}"/>
    <cellStyle name="Neutralne 2 20" xfId="1065" xr:uid="{00000000-0005-0000-0000-000043050000}"/>
    <cellStyle name="Neutralne 2 21" xfId="1066" xr:uid="{00000000-0005-0000-0000-000044050000}"/>
    <cellStyle name="Neutralne 2 22" xfId="1067" xr:uid="{00000000-0005-0000-0000-000045050000}"/>
    <cellStyle name="Neutralne 2 23" xfId="1068" xr:uid="{00000000-0005-0000-0000-000046050000}"/>
    <cellStyle name="Neutralne 2 24" xfId="1069" xr:uid="{00000000-0005-0000-0000-000047050000}"/>
    <cellStyle name="Neutralne 2 25" xfId="1070" xr:uid="{00000000-0005-0000-0000-000048050000}"/>
    <cellStyle name="Neutralne 2 26" xfId="1071" xr:uid="{00000000-0005-0000-0000-000049050000}"/>
    <cellStyle name="Neutralne 2 3" xfId="1072" xr:uid="{00000000-0005-0000-0000-00004A050000}"/>
    <cellStyle name="Neutralne 2 4" xfId="1073" xr:uid="{00000000-0005-0000-0000-00004B050000}"/>
    <cellStyle name="Neutralne 2 5" xfId="1074" xr:uid="{00000000-0005-0000-0000-00004C050000}"/>
    <cellStyle name="Neutralne 2 6" xfId="1075" xr:uid="{00000000-0005-0000-0000-00004D050000}"/>
    <cellStyle name="Neutralne 2 7" xfId="1076" xr:uid="{00000000-0005-0000-0000-00004E050000}"/>
    <cellStyle name="Neutralne 2 8" xfId="1077" xr:uid="{00000000-0005-0000-0000-00004F050000}"/>
    <cellStyle name="Neutralne 2 9" xfId="1078" xr:uid="{00000000-0005-0000-0000-000050050000}"/>
    <cellStyle name="Neutralne 3" xfId="1079" xr:uid="{00000000-0005-0000-0000-000051050000}"/>
    <cellStyle name="Neutralne 4" xfId="1080" xr:uid="{00000000-0005-0000-0000-000052050000}"/>
    <cellStyle name="Neutralny 2" xfId="193" xr:uid="{00000000-0005-0000-0000-000053050000}"/>
    <cellStyle name="None" xfId="137" xr:uid="{00000000-0005-0000-0000-000054050000}"/>
    <cellStyle name="Normal - Style1" xfId="138" xr:uid="{00000000-0005-0000-0000-000055050000}"/>
    <cellStyle name="Normal - Style1 2" xfId="1081" xr:uid="{00000000-0005-0000-0000-000056050000}"/>
    <cellStyle name="Normal 2 11" xfId="1082" xr:uid="{00000000-0005-0000-0000-000057050000}"/>
    <cellStyle name="Normal 2 11 2" xfId="1083" xr:uid="{00000000-0005-0000-0000-000058050000}"/>
    <cellStyle name="Normal 2 14" xfId="1084" xr:uid="{00000000-0005-0000-0000-000059050000}"/>
    <cellStyle name="Normal 2 14 2" xfId="1085" xr:uid="{00000000-0005-0000-0000-00005A050000}"/>
    <cellStyle name="Normal 2 15" xfId="1086" xr:uid="{00000000-0005-0000-0000-00005B050000}"/>
    <cellStyle name="Normal 2 15 2" xfId="1087" xr:uid="{00000000-0005-0000-0000-00005C050000}"/>
    <cellStyle name="Normal 2 16" xfId="1088" xr:uid="{00000000-0005-0000-0000-00005D050000}"/>
    <cellStyle name="Normal 2 16 2" xfId="1089" xr:uid="{00000000-0005-0000-0000-00005E050000}"/>
    <cellStyle name="Normal 2 17" xfId="1090" xr:uid="{00000000-0005-0000-0000-00005F050000}"/>
    <cellStyle name="Normal 2 17 2" xfId="1091" xr:uid="{00000000-0005-0000-0000-000060050000}"/>
    <cellStyle name="Normal 2 3" xfId="1092" xr:uid="{00000000-0005-0000-0000-000061050000}"/>
    <cellStyle name="Normal 2 3 2" xfId="1093" xr:uid="{00000000-0005-0000-0000-000062050000}"/>
    <cellStyle name="Normal 2 4" xfId="1094" xr:uid="{00000000-0005-0000-0000-000063050000}"/>
    <cellStyle name="Normal 2 4 2" xfId="1095" xr:uid="{00000000-0005-0000-0000-000064050000}"/>
    <cellStyle name="Normal 2 5" xfId="1096" xr:uid="{00000000-0005-0000-0000-000065050000}"/>
    <cellStyle name="Normal 2 5 2" xfId="1097" xr:uid="{00000000-0005-0000-0000-000066050000}"/>
    <cellStyle name="Normal 2 7" xfId="1098" xr:uid="{00000000-0005-0000-0000-000067050000}"/>
    <cellStyle name="Normal 2 7 2" xfId="1099" xr:uid="{00000000-0005-0000-0000-000068050000}"/>
    <cellStyle name="Normal 2 9" xfId="1100" xr:uid="{00000000-0005-0000-0000-000069050000}"/>
    <cellStyle name="Normal 2 9 2" xfId="1101" xr:uid="{00000000-0005-0000-0000-00006A050000}"/>
    <cellStyle name="Normal 3 14" xfId="1102" xr:uid="{00000000-0005-0000-0000-00006B050000}"/>
    <cellStyle name="Normal 3 14 2" xfId="1103" xr:uid="{00000000-0005-0000-0000-00006C050000}"/>
    <cellStyle name="Normal 3 15" xfId="1104" xr:uid="{00000000-0005-0000-0000-00006D050000}"/>
    <cellStyle name="Normal 3 15 2" xfId="1105" xr:uid="{00000000-0005-0000-0000-00006E050000}"/>
    <cellStyle name="Normal 3 16" xfId="1106" xr:uid="{00000000-0005-0000-0000-00006F050000}"/>
    <cellStyle name="Normal 3 16 2" xfId="1107" xr:uid="{00000000-0005-0000-0000-000070050000}"/>
    <cellStyle name="Normal 3 17" xfId="1108" xr:uid="{00000000-0005-0000-0000-000071050000}"/>
    <cellStyle name="Normal 3 17 2" xfId="1109" xr:uid="{00000000-0005-0000-0000-000072050000}"/>
    <cellStyle name="Normal 3 18" xfId="1110" xr:uid="{00000000-0005-0000-0000-000073050000}"/>
    <cellStyle name="Normal 3 18 2" xfId="1111" xr:uid="{00000000-0005-0000-0000-000074050000}"/>
    <cellStyle name="Normal 3 19" xfId="1112" xr:uid="{00000000-0005-0000-0000-000075050000}"/>
    <cellStyle name="Normal 3 19 2" xfId="1113" xr:uid="{00000000-0005-0000-0000-000076050000}"/>
    <cellStyle name="Normal 3 2" xfId="1114" xr:uid="{00000000-0005-0000-0000-000077050000}"/>
    <cellStyle name="Normal 3 2 2" xfId="1115" xr:uid="{00000000-0005-0000-0000-000078050000}"/>
    <cellStyle name="Normal 3 20" xfId="1116" xr:uid="{00000000-0005-0000-0000-000079050000}"/>
    <cellStyle name="Normal 3 20 2" xfId="1117" xr:uid="{00000000-0005-0000-0000-00007A050000}"/>
    <cellStyle name="Normal 3 21" xfId="1118" xr:uid="{00000000-0005-0000-0000-00007B050000}"/>
    <cellStyle name="Normal 3 21 2" xfId="1119" xr:uid="{00000000-0005-0000-0000-00007C050000}"/>
    <cellStyle name="Normal 3 22" xfId="1120" xr:uid="{00000000-0005-0000-0000-00007D050000}"/>
    <cellStyle name="Normal 3 22 2" xfId="1121" xr:uid="{00000000-0005-0000-0000-00007E050000}"/>
    <cellStyle name="Normal 3 23" xfId="1122" xr:uid="{00000000-0005-0000-0000-00007F050000}"/>
    <cellStyle name="Normal 3 23 2" xfId="1123" xr:uid="{00000000-0005-0000-0000-000080050000}"/>
    <cellStyle name="Normal 3 24" xfId="1124" xr:uid="{00000000-0005-0000-0000-000081050000}"/>
    <cellStyle name="Normal 3 24 2" xfId="1125" xr:uid="{00000000-0005-0000-0000-000082050000}"/>
    <cellStyle name="Normal 3 25" xfId="1126" xr:uid="{00000000-0005-0000-0000-000083050000}"/>
    <cellStyle name="Normal 3 25 2" xfId="1127" xr:uid="{00000000-0005-0000-0000-000084050000}"/>
    <cellStyle name="Normal 3 26" xfId="1128" xr:uid="{00000000-0005-0000-0000-000085050000}"/>
    <cellStyle name="Normal 3 26 2" xfId="1129" xr:uid="{00000000-0005-0000-0000-000086050000}"/>
    <cellStyle name="Normal 3 27" xfId="1130" xr:uid="{00000000-0005-0000-0000-000087050000}"/>
    <cellStyle name="Normal 3 27 2" xfId="1131" xr:uid="{00000000-0005-0000-0000-000088050000}"/>
    <cellStyle name="Normal 3 28" xfId="1132" xr:uid="{00000000-0005-0000-0000-000089050000}"/>
    <cellStyle name="Normal 3 28 2" xfId="1133" xr:uid="{00000000-0005-0000-0000-00008A050000}"/>
    <cellStyle name="Normal 3 29" xfId="1134" xr:uid="{00000000-0005-0000-0000-00008B050000}"/>
    <cellStyle name="Normal 3 29 2" xfId="1135" xr:uid="{00000000-0005-0000-0000-00008C050000}"/>
    <cellStyle name="Normal 3 31" xfId="1136" xr:uid="{00000000-0005-0000-0000-00008D050000}"/>
    <cellStyle name="Normal 3 31 2" xfId="1137" xr:uid="{00000000-0005-0000-0000-00008E050000}"/>
    <cellStyle name="Normal 3 4" xfId="1138" xr:uid="{00000000-0005-0000-0000-00008F050000}"/>
    <cellStyle name="Normal 3 4 2" xfId="1139" xr:uid="{00000000-0005-0000-0000-000090050000}"/>
    <cellStyle name="Normal 3 6" xfId="1140" xr:uid="{00000000-0005-0000-0000-000091050000}"/>
    <cellStyle name="Normal 3 6 2" xfId="1141" xr:uid="{00000000-0005-0000-0000-000092050000}"/>
    <cellStyle name="Normal 4 19" xfId="1142" xr:uid="{00000000-0005-0000-0000-000093050000}"/>
    <cellStyle name="Normal 4 19 2" xfId="1143" xr:uid="{00000000-0005-0000-0000-000094050000}"/>
    <cellStyle name="Normal 4 2" xfId="1144" xr:uid="{00000000-0005-0000-0000-000095050000}"/>
    <cellStyle name="Normal 4 2 2" xfId="1145" xr:uid="{00000000-0005-0000-0000-000096050000}"/>
    <cellStyle name="Normal 5 2" xfId="1146" xr:uid="{00000000-0005-0000-0000-000097050000}"/>
    <cellStyle name="Normal 5 2 2" xfId="1147" xr:uid="{00000000-0005-0000-0000-000098050000}"/>
    <cellStyle name="Normal_5.1 - PR i OF" xfId="1148" xr:uid="{00000000-0005-0000-0000-000099050000}"/>
    <cellStyle name="normální_laroux" xfId="139" xr:uid="{00000000-0005-0000-0000-00009A050000}"/>
    <cellStyle name="Normalny" xfId="0" builtinId="0"/>
    <cellStyle name="Normalny 10" xfId="1149" xr:uid="{00000000-0005-0000-0000-00009C050000}"/>
    <cellStyle name="Normalny 10 2" xfId="1150" xr:uid="{00000000-0005-0000-0000-00009D050000}"/>
    <cellStyle name="Normalny 10 2 2" xfId="9" xr:uid="{00000000-0005-0000-0000-00009E050000}"/>
    <cellStyle name="Normalny 10 2 2 2" xfId="1151" xr:uid="{00000000-0005-0000-0000-00009F050000}"/>
    <cellStyle name="Normalny 10 3" xfId="1152" xr:uid="{00000000-0005-0000-0000-0000A0050000}"/>
    <cellStyle name="Normalny 11" xfId="1153" xr:uid="{00000000-0005-0000-0000-0000A1050000}"/>
    <cellStyle name="Normalny 11 2" xfId="1154" xr:uid="{00000000-0005-0000-0000-0000A2050000}"/>
    <cellStyle name="Normalny 11 3" xfId="1155" xr:uid="{00000000-0005-0000-0000-0000A3050000}"/>
    <cellStyle name="Normalny 12" xfId="1156" xr:uid="{00000000-0005-0000-0000-0000A4050000}"/>
    <cellStyle name="Normalny 12 2" xfId="1157" xr:uid="{00000000-0005-0000-0000-0000A5050000}"/>
    <cellStyle name="Normalny 13" xfId="1158" xr:uid="{00000000-0005-0000-0000-0000A6050000}"/>
    <cellStyle name="Normalny 13 2" xfId="1159" xr:uid="{00000000-0005-0000-0000-0000A7050000}"/>
    <cellStyle name="Normalny 14" xfId="1160" xr:uid="{00000000-0005-0000-0000-0000A8050000}"/>
    <cellStyle name="Normalny 14 2" xfId="1161" xr:uid="{00000000-0005-0000-0000-0000A9050000}"/>
    <cellStyle name="Normalny 15" xfId="1162" xr:uid="{00000000-0005-0000-0000-0000AA050000}"/>
    <cellStyle name="Normalny 15 2" xfId="1163" xr:uid="{00000000-0005-0000-0000-0000AB050000}"/>
    <cellStyle name="Normalny 16" xfId="1658" xr:uid="{00000000-0005-0000-0000-0000AC050000}"/>
    <cellStyle name="Normalny 2" xfId="1" xr:uid="{00000000-0005-0000-0000-0000AD050000}"/>
    <cellStyle name="Normalny 2 10" xfId="1164" xr:uid="{00000000-0005-0000-0000-0000AE050000}"/>
    <cellStyle name="Normalny 2 101" xfId="8" xr:uid="{00000000-0005-0000-0000-0000AF050000}"/>
    <cellStyle name="Normalny 2 11" xfId="1165" xr:uid="{00000000-0005-0000-0000-0000B0050000}"/>
    <cellStyle name="Normalny 2 12" xfId="1166" xr:uid="{00000000-0005-0000-0000-0000B1050000}"/>
    <cellStyle name="Normalny 2 13" xfId="1167" xr:uid="{00000000-0005-0000-0000-0000B2050000}"/>
    <cellStyle name="Normalny 2 2" xfId="13" xr:uid="{00000000-0005-0000-0000-0000B3050000}"/>
    <cellStyle name="Normalny 2 2 2" xfId="14" xr:uid="{00000000-0005-0000-0000-0000B4050000}"/>
    <cellStyle name="Normalny 2 2 2 2" xfId="221" xr:uid="{00000000-0005-0000-0000-0000B5050000}"/>
    <cellStyle name="Normalny 2 2 3" xfId="7" xr:uid="{00000000-0005-0000-0000-0000B6050000}"/>
    <cellStyle name="Normalny 2 2 4" xfId="140" xr:uid="{00000000-0005-0000-0000-0000B7050000}"/>
    <cellStyle name="Normalny 2 2 4 2" xfId="1346" xr:uid="{00000000-0005-0000-0000-0000B8050000}"/>
    <cellStyle name="Normalny 2 2_Branże odc. H" xfId="1168" xr:uid="{00000000-0005-0000-0000-0000B9050000}"/>
    <cellStyle name="Normalny 2 2_Inżynieria odc. H" xfId="3" xr:uid="{00000000-0005-0000-0000-0000BA050000}"/>
    <cellStyle name="Normalny 2 3" xfId="15" xr:uid="{00000000-0005-0000-0000-0000BB050000}"/>
    <cellStyle name="Normalny 2 3 2" xfId="141" xr:uid="{00000000-0005-0000-0000-0000BC050000}"/>
    <cellStyle name="Normalny 2 4" xfId="12" xr:uid="{00000000-0005-0000-0000-0000BD050000}"/>
    <cellStyle name="Normalny 2 4 2" xfId="1170" xr:uid="{00000000-0005-0000-0000-0000BE050000}"/>
    <cellStyle name="Normalny 2 4 3" xfId="1171" xr:uid="{00000000-0005-0000-0000-0000BF050000}"/>
    <cellStyle name="Normalny 2 4 4" xfId="1169" xr:uid="{00000000-0005-0000-0000-0000C0050000}"/>
    <cellStyle name="Normalny 2 4 5" xfId="318" xr:uid="{00000000-0005-0000-0000-0000C1050000}"/>
    <cellStyle name="Normalny 2 5" xfId="1172" xr:uid="{00000000-0005-0000-0000-0000C2050000}"/>
    <cellStyle name="Normalny 2 6" xfId="1173" xr:uid="{00000000-0005-0000-0000-0000C3050000}"/>
    <cellStyle name="Normalny 2 7" xfId="1174" xr:uid="{00000000-0005-0000-0000-0000C4050000}"/>
    <cellStyle name="Normalny 2 8" xfId="1175" xr:uid="{00000000-0005-0000-0000-0000C5050000}"/>
    <cellStyle name="Normalny 2 9" xfId="1176" xr:uid="{00000000-0005-0000-0000-0000C6050000}"/>
    <cellStyle name="Normalny 2_Branże odc. H" xfId="1177" xr:uid="{00000000-0005-0000-0000-0000C7050000}"/>
    <cellStyle name="Normalny 3" xfId="16" xr:uid="{00000000-0005-0000-0000-0000C8050000}"/>
    <cellStyle name="Normalny 3 10" xfId="1178" xr:uid="{00000000-0005-0000-0000-0000C9050000}"/>
    <cellStyle name="Normalny 3 11" xfId="1179" xr:uid="{00000000-0005-0000-0000-0000CA050000}"/>
    <cellStyle name="Normalny 3 12" xfId="1180" xr:uid="{00000000-0005-0000-0000-0000CB050000}"/>
    <cellStyle name="Normalny 3 13" xfId="1181" xr:uid="{00000000-0005-0000-0000-0000CC050000}"/>
    <cellStyle name="Normalny 3 14" xfId="1182" xr:uid="{00000000-0005-0000-0000-0000CD050000}"/>
    <cellStyle name="Normalny 3 2" xfId="142" xr:uid="{00000000-0005-0000-0000-0000CE050000}"/>
    <cellStyle name="Normalny 3 2 2" xfId="215" xr:uid="{00000000-0005-0000-0000-0000CF050000}"/>
    <cellStyle name="Normalny 3 2 2 2" xfId="1183" xr:uid="{00000000-0005-0000-0000-0000D0050000}"/>
    <cellStyle name="Normalny 3 2 3" xfId="1184" xr:uid="{00000000-0005-0000-0000-0000D1050000}"/>
    <cellStyle name="Normalny 3 2 4" xfId="1185" xr:uid="{00000000-0005-0000-0000-0000D2050000}"/>
    <cellStyle name="Normalny 3 2 5" xfId="224" xr:uid="{00000000-0005-0000-0000-0000D3050000}"/>
    <cellStyle name="Normalny 3 2 6" xfId="1186" xr:uid="{00000000-0005-0000-0000-0000D4050000}"/>
    <cellStyle name="Normalny 3 2 7" xfId="201" xr:uid="{00000000-0005-0000-0000-0000D5050000}"/>
    <cellStyle name="Normalny 3 2_kI" xfId="216" xr:uid="{00000000-0005-0000-0000-0000D6050000}"/>
    <cellStyle name="Normalny 3 3" xfId="207" xr:uid="{00000000-0005-0000-0000-0000D7050000}"/>
    <cellStyle name="Normalny 3 3 2" xfId="1187" xr:uid="{00000000-0005-0000-0000-0000D8050000}"/>
    <cellStyle name="Normalny 3 4" xfId="1188" xr:uid="{00000000-0005-0000-0000-0000D9050000}"/>
    <cellStyle name="Normalny 3 4 2" xfId="1189" xr:uid="{00000000-0005-0000-0000-0000DA050000}"/>
    <cellStyle name="Normalny 3 5" xfId="1190" xr:uid="{00000000-0005-0000-0000-0000DB050000}"/>
    <cellStyle name="Normalny 3 6" xfId="1191" xr:uid="{00000000-0005-0000-0000-0000DC050000}"/>
    <cellStyle name="Normalny 3 7" xfId="1192" xr:uid="{00000000-0005-0000-0000-0000DD050000}"/>
    <cellStyle name="Normalny 3 8" xfId="1193" xr:uid="{00000000-0005-0000-0000-0000DE050000}"/>
    <cellStyle name="Normalny 3 9" xfId="1194" xr:uid="{00000000-0005-0000-0000-0000DF050000}"/>
    <cellStyle name="Normalny 3_Branże odc. H" xfId="1195" xr:uid="{00000000-0005-0000-0000-0000E0050000}"/>
    <cellStyle name="Normalny 4" xfId="17" xr:uid="{00000000-0005-0000-0000-0000E1050000}"/>
    <cellStyle name="Normalny 4 2" xfId="18" xr:uid="{00000000-0005-0000-0000-0000E2050000}"/>
    <cellStyle name="Normalny 4 2 2" xfId="1196" xr:uid="{00000000-0005-0000-0000-0000E3050000}"/>
    <cellStyle name="Normalny 4 2 3" xfId="319" xr:uid="{00000000-0005-0000-0000-0000E4050000}"/>
    <cellStyle name="Normalny 4 3" xfId="21" xr:uid="{00000000-0005-0000-0000-0000E5050000}"/>
    <cellStyle name="Normalny 4 3 2" xfId="1198" xr:uid="{00000000-0005-0000-0000-0000E6050000}"/>
    <cellStyle name="Normalny 4 3 3" xfId="1197" xr:uid="{00000000-0005-0000-0000-0000E7050000}"/>
    <cellStyle name="Normalny 4 4" xfId="208" xr:uid="{00000000-0005-0000-0000-0000E8050000}"/>
    <cellStyle name="Normalny 4_Branże odc. H" xfId="1199" xr:uid="{00000000-0005-0000-0000-0000E9050000}"/>
    <cellStyle name="Normalny 48" xfId="10" xr:uid="{00000000-0005-0000-0000-0000EA050000}"/>
    <cellStyle name="Normalny 5" xfId="19" xr:uid="{00000000-0005-0000-0000-0000EB050000}"/>
    <cellStyle name="Normalny 5 2" xfId="20" xr:uid="{00000000-0005-0000-0000-0000EC050000}"/>
    <cellStyle name="Normalny 5 2 2" xfId="1200" xr:uid="{00000000-0005-0000-0000-0000ED050000}"/>
    <cellStyle name="Normalny 5 3" xfId="4" xr:uid="{00000000-0005-0000-0000-0000EE050000}"/>
    <cellStyle name="Normalny 5 3 2" xfId="1201" xr:uid="{00000000-0005-0000-0000-0000EF050000}"/>
    <cellStyle name="Normalny 5 4" xfId="151" xr:uid="{00000000-0005-0000-0000-0000F0050000}"/>
    <cellStyle name="Normalny 5 5" xfId="217" xr:uid="{00000000-0005-0000-0000-0000F1050000}"/>
    <cellStyle name="Normalny 5_DTŚ Obiekty Ki_ 29_05_2012" xfId="150" xr:uid="{00000000-0005-0000-0000-0000F2050000}"/>
    <cellStyle name="Normalny 6" xfId="11" xr:uid="{00000000-0005-0000-0000-0000F3050000}"/>
    <cellStyle name="Normalny 6 2" xfId="1203" xr:uid="{00000000-0005-0000-0000-0000F4050000}"/>
    <cellStyle name="Normalny 6 2 2" xfId="1204" xr:uid="{00000000-0005-0000-0000-0000F5050000}"/>
    <cellStyle name="Normalny 6 3" xfId="1205" xr:uid="{00000000-0005-0000-0000-0000F6050000}"/>
    <cellStyle name="Normalny 6 3 2" xfId="1206" xr:uid="{00000000-0005-0000-0000-0000F7050000}"/>
    <cellStyle name="Normalny 6 4" xfId="1207" xr:uid="{00000000-0005-0000-0000-0000F8050000}"/>
    <cellStyle name="Normalny 6 5" xfId="1202" xr:uid="{00000000-0005-0000-0000-0000F9050000}"/>
    <cellStyle name="Normalny 6 6" xfId="320" xr:uid="{00000000-0005-0000-0000-0000FA050000}"/>
    <cellStyle name="Normalny 7" xfId="321" xr:uid="{00000000-0005-0000-0000-0000FB050000}"/>
    <cellStyle name="Normalny 7 2" xfId="1209" xr:uid="{00000000-0005-0000-0000-0000FC050000}"/>
    <cellStyle name="Normalny 7 3" xfId="1210" xr:uid="{00000000-0005-0000-0000-0000FD050000}"/>
    <cellStyle name="Normalny 7 4" xfId="1208" xr:uid="{00000000-0005-0000-0000-0000FE050000}"/>
    <cellStyle name="Normalny 8" xfId="1211" xr:uid="{00000000-0005-0000-0000-0000FF050000}"/>
    <cellStyle name="Normalny 8 2" xfId="1212" xr:uid="{00000000-0005-0000-0000-000000060000}"/>
    <cellStyle name="Normalny 8 2 2" xfId="1213" xr:uid="{00000000-0005-0000-0000-000001060000}"/>
    <cellStyle name="Normalny 8 3" xfId="1214" xr:uid="{00000000-0005-0000-0000-000002060000}"/>
    <cellStyle name="Normalny 9" xfId="1215" xr:uid="{00000000-0005-0000-0000-000003060000}"/>
    <cellStyle name="Normalny 9 2" xfId="1216" xr:uid="{00000000-0005-0000-0000-000004060000}"/>
    <cellStyle name="Normalny 9 3" xfId="1217" xr:uid="{00000000-0005-0000-0000-000005060000}"/>
    <cellStyle name="Normalny_KO H" xfId="5" xr:uid="{00000000-0005-0000-0000-000006060000}"/>
    <cellStyle name="Normalny_Przedmiar robót_ostateczny" xfId="2" xr:uid="{00000000-0005-0000-0000-000007060000}"/>
    <cellStyle name="Note" xfId="143" xr:uid="{00000000-0005-0000-0000-000008060000}"/>
    <cellStyle name="Note 2" xfId="1218" xr:uid="{00000000-0005-0000-0000-000009060000}"/>
    <cellStyle name="Note 2 2" xfId="1436" xr:uid="{00000000-0005-0000-0000-00000A060000}"/>
    <cellStyle name="Note 2 2 2" xfId="1770" xr:uid="{00000000-0005-0000-0000-00000B060000}"/>
    <cellStyle name="Note 2 3" xfId="1597" xr:uid="{00000000-0005-0000-0000-00000C060000}"/>
    <cellStyle name="Note 3" xfId="1219" xr:uid="{00000000-0005-0000-0000-00000D060000}"/>
    <cellStyle name="Note 3 2" xfId="1437" xr:uid="{00000000-0005-0000-0000-00000E060000}"/>
    <cellStyle name="Note 3 2 2" xfId="1771" xr:uid="{00000000-0005-0000-0000-00000F060000}"/>
    <cellStyle name="Note 3 3" xfId="1598" xr:uid="{00000000-0005-0000-0000-000010060000}"/>
    <cellStyle name="Note 4" xfId="209" xr:uid="{00000000-0005-0000-0000-000011060000}"/>
    <cellStyle name="Note 4 2" xfId="1676" xr:uid="{00000000-0005-0000-0000-000012060000}"/>
    <cellStyle name="Note 5" xfId="1357" xr:uid="{00000000-0005-0000-0000-000013060000}"/>
    <cellStyle name="Note 5 2" xfId="1691" xr:uid="{00000000-0005-0000-0000-000014060000}"/>
    <cellStyle name="Note 6" xfId="1513" xr:uid="{00000000-0005-0000-0000-000015060000}"/>
    <cellStyle name="Note 7" xfId="1662" xr:uid="{00000000-0005-0000-0000-000016060000}"/>
    <cellStyle name="Obliczenia 2" xfId="194" xr:uid="{00000000-0005-0000-0000-000017060000}"/>
    <cellStyle name="Obliczenia 2 10" xfId="1220" xr:uid="{00000000-0005-0000-0000-000018060000}"/>
    <cellStyle name="Obliczenia 2 10 2" xfId="1438" xr:uid="{00000000-0005-0000-0000-000019060000}"/>
    <cellStyle name="Obliczenia 2 10 2 2" xfId="1772" xr:uid="{00000000-0005-0000-0000-00001A060000}"/>
    <cellStyle name="Obliczenia 2 10 3" xfId="1599" xr:uid="{00000000-0005-0000-0000-00001B060000}"/>
    <cellStyle name="Obliczenia 2 11" xfId="1221" xr:uid="{00000000-0005-0000-0000-00001C060000}"/>
    <cellStyle name="Obliczenia 2 11 2" xfId="1439" xr:uid="{00000000-0005-0000-0000-00001D060000}"/>
    <cellStyle name="Obliczenia 2 11 2 2" xfId="1773" xr:uid="{00000000-0005-0000-0000-00001E060000}"/>
    <cellStyle name="Obliczenia 2 11 3" xfId="1600" xr:uid="{00000000-0005-0000-0000-00001F060000}"/>
    <cellStyle name="Obliczenia 2 12" xfId="1222" xr:uid="{00000000-0005-0000-0000-000020060000}"/>
    <cellStyle name="Obliczenia 2 12 2" xfId="1440" xr:uid="{00000000-0005-0000-0000-000021060000}"/>
    <cellStyle name="Obliczenia 2 12 2 2" xfId="1774" xr:uid="{00000000-0005-0000-0000-000022060000}"/>
    <cellStyle name="Obliczenia 2 12 3" xfId="1601" xr:uid="{00000000-0005-0000-0000-000023060000}"/>
    <cellStyle name="Obliczenia 2 13" xfId="1223" xr:uid="{00000000-0005-0000-0000-000024060000}"/>
    <cellStyle name="Obliczenia 2 13 2" xfId="1441" xr:uid="{00000000-0005-0000-0000-000025060000}"/>
    <cellStyle name="Obliczenia 2 13 2 2" xfId="1775" xr:uid="{00000000-0005-0000-0000-000026060000}"/>
    <cellStyle name="Obliczenia 2 13 3" xfId="1602" xr:uid="{00000000-0005-0000-0000-000027060000}"/>
    <cellStyle name="Obliczenia 2 14" xfId="1224" xr:uid="{00000000-0005-0000-0000-000028060000}"/>
    <cellStyle name="Obliczenia 2 14 2" xfId="1442" xr:uid="{00000000-0005-0000-0000-000029060000}"/>
    <cellStyle name="Obliczenia 2 14 2 2" xfId="1776" xr:uid="{00000000-0005-0000-0000-00002A060000}"/>
    <cellStyle name="Obliczenia 2 14 3" xfId="1603" xr:uid="{00000000-0005-0000-0000-00002B060000}"/>
    <cellStyle name="Obliczenia 2 15" xfId="1225" xr:uid="{00000000-0005-0000-0000-00002C060000}"/>
    <cellStyle name="Obliczenia 2 15 2" xfId="1443" xr:uid="{00000000-0005-0000-0000-00002D060000}"/>
    <cellStyle name="Obliczenia 2 15 2 2" xfId="1777" xr:uid="{00000000-0005-0000-0000-00002E060000}"/>
    <cellStyle name="Obliczenia 2 15 3" xfId="1604" xr:uid="{00000000-0005-0000-0000-00002F060000}"/>
    <cellStyle name="Obliczenia 2 16" xfId="1226" xr:uid="{00000000-0005-0000-0000-000030060000}"/>
    <cellStyle name="Obliczenia 2 16 2" xfId="1444" xr:uid="{00000000-0005-0000-0000-000031060000}"/>
    <cellStyle name="Obliczenia 2 16 2 2" xfId="1778" xr:uid="{00000000-0005-0000-0000-000032060000}"/>
    <cellStyle name="Obliczenia 2 16 3" xfId="1605" xr:uid="{00000000-0005-0000-0000-000033060000}"/>
    <cellStyle name="Obliczenia 2 17" xfId="1227" xr:uid="{00000000-0005-0000-0000-000034060000}"/>
    <cellStyle name="Obliczenia 2 17 2" xfId="1445" xr:uid="{00000000-0005-0000-0000-000035060000}"/>
    <cellStyle name="Obliczenia 2 17 2 2" xfId="1779" xr:uid="{00000000-0005-0000-0000-000036060000}"/>
    <cellStyle name="Obliczenia 2 17 3" xfId="1606" xr:uid="{00000000-0005-0000-0000-000037060000}"/>
    <cellStyle name="Obliczenia 2 18" xfId="1228" xr:uid="{00000000-0005-0000-0000-000038060000}"/>
    <cellStyle name="Obliczenia 2 18 2" xfId="1446" xr:uid="{00000000-0005-0000-0000-000039060000}"/>
    <cellStyle name="Obliczenia 2 18 2 2" xfId="1780" xr:uid="{00000000-0005-0000-0000-00003A060000}"/>
    <cellStyle name="Obliczenia 2 18 3" xfId="1607" xr:uid="{00000000-0005-0000-0000-00003B060000}"/>
    <cellStyle name="Obliczenia 2 19" xfId="1229" xr:uid="{00000000-0005-0000-0000-00003C060000}"/>
    <cellStyle name="Obliczenia 2 19 2" xfId="1447" xr:uid="{00000000-0005-0000-0000-00003D060000}"/>
    <cellStyle name="Obliczenia 2 19 2 2" xfId="1781" xr:uid="{00000000-0005-0000-0000-00003E060000}"/>
    <cellStyle name="Obliczenia 2 19 3" xfId="1608" xr:uid="{00000000-0005-0000-0000-00003F060000}"/>
    <cellStyle name="Obliczenia 2 2" xfId="1230" xr:uid="{00000000-0005-0000-0000-000040060000}"/>
    <cellStyle name="Obliczenia 2 2 2" xfId="1448" xr:uid="{00000000-0005-0000-0000-000041060000}"/>
    <cellStyle name="Obliczenia 2 2 2 2" xfId="1782" xr:uid="{00000000-0005-0000-0000-000042060000}"/>
    <cellStyle name="Obliczenia 2 2 3" xfId="1609" xr:uid="{00000000-0005-0000-0000-000043060000}"/>
    <cellStyle name="Obliczenia 2 20" xfId="1231" xr:uid="{00000000-0005-0000-0000-000044060000}"/>
    <cellStyle name="Obliczenia 2 20 2" xfId="1449" xr:uid="{00000000-0005-0000-0000-000045060000}"/>
    <cellStyle name="Obliczenia 2 20 2 2" xfId="1783" xr:uid="{00000000-0005-0000-0000-000046060000}"/>
    <cellStyle name="Obliczenia 2 20 3" xfId="1610" xr:uid="{00000000-0005-0000-0000-000047060000}"/>
    <cellStyle name="Obliczenia 2 21" xfId="1232" xr:uid="{00000000-0005-0000-0000-000048060000}"/>
    <cellStyle name="Obliczenia 2 21 2" xfId="1450" xr:uid="{00000000-0005-0000-0000-000049060000}"/>
    <cellStyle name="Obliczenia 2 21 2 2" xfId="1784" xr:uid="{00000000-0005-0000-0000-00004A060000}"/>
    <cellStyle name="Obliczenia 2 21 3" xfId="1611" xr:uid="{00000000-0005-0000-0000-00004B060000}"/>
    <cellStyle name="Obliczenia 2 22" xfId="1233" xr:uid="{00000000-0005-0000-0000-00004C060000}"/>
    <cellStyle name="Obliczenia 2 22 2" xfId="1451" xr:uid="{00000000-0005-0000-0000-00004D060000}"/>
    <cellStyle name="Obliczenia 2 22 2 2" xfId="1785" xr:uid="{00000000-0005-0000-0000-00004E060000}"/>
    <cellStyle name="Obliczenia 2 22 3" xfId="1612" xr:uid="{00000000-0005-0000-0000-00004F060000}"/>
    <cellStyle name="Obliczenia 2 23" xfId="1234" xr:uid="{00000000-0005-0000-0000-000050060000}"/>
    <cellStyle name="Obliczenia 2 23 2" xfId="1452" xr:uid="{00000000-0005-0000-0000-000051060000}"/>
    <cellStyle name="Obliczenia 2 23 2 2" xfId="1786" xr:uid="{00000000-0005-0000-0000-000052060000}"/>
    <cellStyle name="Obliczenia 2 23 3" xfId="1613" xr:uid="{00000000-0005-0000-0000-000053060000}"/>
    <cellStyle name="Obliczenia 2 24" xfId="1235" xr:uid="{00000000-0005-0000-0000-000054060000}"/>
    <cellStyle name="Obliczenia 2 24 2" xfId="1453" xr:uid="{00000000-0005-0000-0000-000055060000}"/>
    <cellStyle name="Obliczenia 2 24 2 2" xfId="1787" xr:uid="{00000000-0005-0000-0000-000056060000}"/>
    <cellStyle name="Obliczenia 2 24 3" xfId="1614" xr:uid="{00000000-0005-0000-0000-000057060000}"/>
    <cellStyle name="Obliczenia 2 25" xfId="1236" xr:uid="{00000000-0005-0000-0000-000058060000}"/>
    <cellStyle name="Obliczenia 2 25 2" xfId="1454" xr:uid="{00000000-0005-0000-0000-000059060000}"/>
    <cellStyle name="Obliczenia 2 25 2 2" xfId="1788" xr:uid="{00000000-0005-0000-0000-00005A060000}"/>
    <cellStyle name="Obliczenia 2 25 3" xfId="1615" xr:uid="{00000000-0005-0000-0000-00005B060000}"/>
    <cellStyle name="Obliczenia 2 26" xfId="1237" xr:uid="{00000000-0005-0000-0000-00005C060000}"/>
    <cellStyle name="Obliczenia 2 26 2" xfId="1455" xr:uid="{00000000-0005-0000-0000-00005D060000}"/>
    <cellStyle name="Obliczenia 2 26 2 2" xfId="1789" xr:uid="{00000000-0005-0000-0000-00005E060000}"/>
    <cellStyle name="Obliczenia 2 26 3" xfId="1616" xr:uid="{00000000-0005-0000-0000-00005F060000}"/>
    <cellStyle name="Obliczenia 2 27" xfId="1349" xr:uid="{00000000-0005-0000-0000-000060060000}"/>
    <cellStyle name="Obliczenia 2 27 2" xfId="1683" xr:uid="{00000000-0005-0000-0000-000061060000}"/>
    <cellStyle name="Obliczenia 2 28" xfId="1502" xr:uid="{00000000-0005-0000-0000-000062060000}"/>
    <cellStyle name="Obliczenia 2 3" xfId="1238" xr:uid="{00000000-0005-0000-0000-000063060000}"/>
    <cellStyle name="Obliczenia 2 3 2" xfId="1456" xr:uid="{00000000-0005-0000-0000-000064060000}"/>
    <cellStyle name="Obliczenia 2 3 2 2" xfId="1790" xr:uid="{00000000-0005-0000-0000-000065060000}"/>
    <cellStyle name="Obliczenia 2 3 3" xfId="1617" xr:uid="{00000000-0005-0000-0000-000066060000}"/>
    <cellStyle name="Obliczenia 2 4" xfId="1239" xr:uid="{00000000-0005-0000-0000-000067060000}"/>
    <cellStyle name="Obliczenia 2 4 2" xfId="1457" xr:uid="{00000000-0005-0000-0000-000068060000}"/>
    <cellStyle name="Obliczenia 2 4 2 2" xfId="1791" xr:uid="{00000000-0005-0000-0000-000069060000}"/>
    <cellStyle name="Obliczenia 2 4 3" xfId="1618" xr:uid="{00000000-0005-0000-0000-00006A060000}"/>
    <cellStyle name="Obliczenia 2 5" xfId="1240" xr:uid="{00000000-0005-0000-0000-00006B060000}"/>
    <cellStyle name="Obliczenia 2 5 2" xfId="1458" xr:uid="{00000000-0005-0000-0000-00006C060000}"/>
    <cellStyle name="Obliczenia 2 5 2 2" xfId="1792" xr:uid="{00000000-0005-0000-0000-00006D060000}"/>
    <cellStyle name="Obliczenia 2 5 3" xfId="1619" xr:uid="{00000000-0005-0000-0000-00006E060000}"/>
    <cellStyle name="Obliczenia 2 6" xfId="1241" xr:uid="{00000000-0005-0000-0000-00006F060000}"/>
    <cellStyle name="Obliczenia 2 6 2" xfId="1459" xr:uid="{00000000-0005-0000-0000-000070060000}"/>
    <cellStyle name="Obliczenia 2 6 2 2" xfId="1793" xr:uid="{00000000-0005-0000-0000-000071060000}"/>
    <cellStyle name="Obliczenia 2 6 3" xfId="1620" xr:uid="{00000000-0005-0000-0000-000072060000}"/>
    <cellStyle name="Obliczenia 2 7" xfId="1242" xr:uid="{00000000-0005-0000-0000-000073060000}"/>
    <cellStyle name="Obliczenia 2 7 2" xfId="1460" xr:uid="{00000000-0005-0000-0000-000074060000}"/>
    <cellStyle name="Obliczenia 2 7 2 2" xfId="1794" xr:uid="{00000000-0005-0000-0000-000075060000}"/>
    <cellStyle name="Obliczenia 2 7 3" xfId="1621" xr:uid="{00000000-0005-0000-0000-000076060000}"/>
    <cellStyle name="Obliczenia 2 8" xfId="1243" xr:uid="{00000000-0005-0000-0000-000077060000}"/>
    <cellStyle name="Obliczenia 2 8 2" xfId="1461" xr:uid="{00000000-0005-0000-0000-000078060000}"/>
    <cellStyle name="Obliczenia 2 8 2 2" xfId="1795" xr:uid="{00000000-0005-0000-0000-000079060000}"/>
    <cellStyle name="Obliczenia 2 8 3" xfId="1622" xr:uid="{00000000-0005-0000-0000-00007A060000}"/>
    <cellStyle name="Obliczenia 2 9" xfId="1244" xr:uid="{00000000-0005-0000-0000-00007B060000}"/>
    <cellStyle name="Obliczenia 2 9 2" xfId="1462" xr:uid="{00000000-0005-0000-0000-00007C060000}"/>
    <cellStyle name="Obliczenia 2 9 2 2" xfId="1796" xr:uid="{00000000-0005-0000-0000-00007D060000}"/>
    <cellStyle name="Obliczenia 2 9 3" xfId="1623" xr:uid="{00000000-0005-0000-0000-00007E060000}"/>
    <cellStyle name="Obliczenia 3" xfId="1245" xr:uid="{00000000-0005-0000-0000-00007F060000}"/>
    <cellStyle name="Obliczenia 3 2" xfId="1463" xr:uid="{00000000-0005-0000-0000-000080060000}"/>
    <cellStyle name="Obliczenia 3 2 2" xfId="1797" xr:uid="{00000000-0005-0000-0000-000081060000}"/>
    <cellStyle name="Obliczenia 3 3" xfId="1624" xr:uid="{00000000-0005-0000-0000-000082060000}"/>
    <cellStyle name="Opis" xfId="144" xr:uid="{00000000-0005-0000-0000-000083060000}"/>
    <cellStyle name="Output" xfId="210" xr:uid="{00000000-0005-0000-0000-000084060000}"/>
    <cellStyle name="Output 2" xfId="1358" xr:uid="{00000000-0005-0000-0000-000085060000}"/>
    <cellStyle name="Output 2 2" xfId="1692" xr:uid="{00000000-0005-0000-0000-000086060000}"/>
    <cellStyle name="Output 3" xfId="1514" xr:uid="{00000000-0005-0000-0000-000087060000}"/>
    <cellStyle name="Percent [2]" xfId="145" xr:uid="{00000000-0005-0000-0000-000088060000}"/>
    <cellStyle name="Percent [2] 10" xfId="1246" xr:uid="{00000000-0005-0000-0000-000089060000}"/>
    <cellStyle name="Percent [2] 10 2" xfId="1247" xr:uid="{00000000-0005-0000-0000-00008A060000}"/>
    <cellStyle name="Percent [2] 11" xfId="1248" xr:uid="{00000000-0005-0000-0000-00008B060000}"/>
    <cellStyle name="Percent [2] 11 2" xfId="1249" xr:uid="{00000000-0005-0000-0000-00008C060000}"/>
    <cellStyle name="Percent [2] 12" xfId="1250" xr:uid="{00000000-0005-0000-0000-00008D060000}"/>
    <cellStyle name="Percent [2] 12 2" xfId="1251" xr:uid="{00000000-0005-0000-0000-00008E060000}"/>
    <cellStyle name="Percent [2] 13" xfId="1252" xr:uid="{00000000-0005-0000-0000-00008F060000}"/>
    <cellStyle name="Percent [2] 13 2" xfId="1253" xr:uid="{00000000-0005-0000-0000-000090060000}"/>
    <cellStyle name="Percent [2] 14" xfId="1254" xr:uid="{00000000-0005-0000-0000-000091060000}"/>
    <cellStyle name="Percent [2] 14 2" xfId="1255" xr:uid="{00000000-0005-0000-0000-000092060000}"/>
    <cellStyle name="Percent [2] 15" xfId="1256" xr:uid="{00000000-0005-0000-0000-000093060000}"/>
    <cellStyle name="Percent [2] 15 2" xfId="1257" xr:uid="{00000000-0005-0000-0000-000094060000}"/>
    <cellStyle name="Percent [2] 16" xfId="1258" xr:uid="{00000000-0005-0000-0000-000095060000}"/>
    <cellStyle name="Percent [2] 16 2" xfId="1259" xr:uid="{00000000-0005-0000-0000-000096060000}"/>
    <cellStyle name="Percent [2] 17" xfId="1260" xr:uid="{00000000-0005-0000-0000-000097060000}"/>
    <cellStyle name="Percent [2] 17 2" xfId="1261" xr:uid="{00000000-0005-0000-0000-000098060000}"/>
    <cellStyle name="Percent [2] 18" xfId="1262" xr:uid="{00000000-0005-0000-0000-000099060000}"/>
    <cellStyle name="Percent [2] 19" xfId="1263" xr:uid="{00000000-0005-0000-0000-00009A060000}"/>
    <cellStyle name="Percent [2] 2" xfId="1264" xr:uid="{00000000-0005-0000-0000-00009B060000}"/>
    <cellStyle name="Percent [2] 2 2" xfId="1265" xr:uid="{00000000-0005-0000-0000-00009C060000}"/>
    <cellStyle name="Percent [2] 2 3" xfId="1266" xr:uid="{00000000-0005-0000-0000-00009D060000}"/>
    <cellStyle name="Percent [2] 3" xfId="1267" xr:uid="{00000000-0005-0000-0000-00009E060000}"/>
    <cellStyle name="Percent [2] 3 2" xfId="1268" xr:uid="{00000000-0005-0000-0000-00009F060000}"/>
    <cellStyle name="Percent [2] 4" xfId="1269" xr:uid="{00000000-0005-0000-0000-0000A0060000}"/>
    <cellStyle name="Percent [2] 4 2" xfId="1270" xr:uid="{00000000-0005-0000-0000-0000A1060000}"/>
    <cellStyle name="Percent [2] 5" xfId="1271" xr:uid="{00000000-0005-0000-0000-0000A2060000}"/>
    <cellStyle name="Percent [2] 5 2" xfId="1272" xr:uid="{00000000-0005-0000-0000-0000A3060000}"/>
    <cellStyle name="Percent [2] 6" xfId="1273" xr:uid="{00000000-0005-0000-0000-0000A4060000}"/>
    <cellStyle name="Percent [2] 6 2" xfId="1274" xr:uid="{00000000-0005-0000-0000-0000A5060000}"/>
    <cellStyle name="Percent [2] 7" xfId="1275" xr:uid="{00000000-0005-0000-0000-0000A6060000}"/>
    <cellStyle name="Percent [2] 7 2" xfId="1276" xr:uid="{00000000-0005-0000-0000-0000A7060000}"/>
    <cellStyle name="Percent [2] 8" xfId="1277" xr:uid="{00000000-0005-0000-0000-0000A8060000}"/>
    <cellStyle name="Percent [2] 8 2" xfId="1278" xr:uid="{00000000-0005-0000-0000-0000A9060000}"/>
    <cellStyle name="Percent [2] 9" xfId="1279" xr:uid="{00000000-0005-0000-0000-0000AA060000}"/>
    <cellStyle name="Percent [2] 9 2" xfId="1280" xr:uid="{00000000-0005-0000-0000-0000AB060000}"/>
    <cellStyle name="Styl 1" xfId="146" xr:uid="{00000000-0005-0000-0000-0000AC060000}"/>
    <cellStyle name="Styl 1 2" xfId="1281" xr:uid="{00000000-0005-0000-0000-0000AD060000}"/>
    <cellStyle name="Suma 2" xfId="195" xr:uid="{00000000-0005-0000-0000-0000AE060000}"/>
    <cellStyle name="Suma 2 2" xfId="1282" xr:uid="{00000000-0005-0000-0000-0000AF060000}"/>
    <cellStyle name="Suma 2 2 2" xfId="1464" xr:uid="{00000000-0005-0000-0000-0000B0060000}"/>
    <cellStyle name="Suma 2 2 2 2" xfId="1798" xr:uid="{00000000-0005-0000-0000-0000B1060000}"/>
    <cellStyle name="Suma 2 2 3" xfId="1625" xr:uid="{00000000-0005-0000-0000-0000B2060000}"/>
    <cellStyle name="Suma 2 3" xfId="1283" xr:uid="{00000000-0005-0000-0000-0000B3060000}"/>
    <cellStyle name="Suma 2 3 2" xfId="1465" xr:uid="{00000000-0005-0000-0000-0000B4060000}"/>
    <cellStyle name="Suma 2 3 2 2" xfId="1799" xr:uid="{00000000-0005-0000-0000-0000B5060000}"/>
    <cellStyle name="Suma 2 3 3" xfId="1626" xr:uid="{00000000-0005-0000-0000-0000B6060000}"/>
    <cellStyle name="Suma 2 4" xfId="1350" xr:uid="{00000000-0005-0000-0000-0000B7060000}"/>
    <cellStyle name="Suma 2 4 2" xfId="1684" xr:uid="{00000000-0005-0000-0000-0000B8060000}"/>
    <cellStyle name="Suma 2 5" xfId="1503" xr:uid="{00000000-0005-0000-0000-0000B9060000}"/>
    <cellStyle name="Tekst objaśnienia 2" xfId="196" xr:uid="{00000000-0005-0000-0000-0000BA060000}"/>
    <cellStyle name="Tekst ostrzeżenia 2" xfId="197" xr:uid="{00000000-0005-0000-0000-0000BB060000}"/>
    <cellStyle name="Title" xfId="147" xr:uid="{00000000-0005-0000-0000-0000BC060000}"/>
    <cellStyle name="Total" xfId="211" xr:uid="{00000000-0005-0000-0000-0000BD060000}"/>
    <cellStyle name="Total 2" xfId="1284" xr:uid="{00000000-0005-0000-0000-0000BE060000}"/>
    <cellStyle name="Total 2 2" xfId="1466" xr:uid="{00000000-0005-0000-0000-0000BF060000}"/>
    <cellStyle name="Total 2 2 2" xfId="1800" xr:uid="{00000000-0005-0000-0000-0000C0060000}"/>
    <cellStyle name="Total 2 3" xfId="1627" xr:uid="{00000000-0005-0000-0000-0000C1060000}"/>
    <cellStyle name="Total 3" xfId="1285" xr:uid="{00000000-0005-0000-0000-0000C2060000}"/>
    <cellStyle name="Total 3 2" xfId="1467" xr:uid="{00000000-0005-0000-0000-0000C3060000}"/>
    <cellStyle name="Total 3 2 2" xfId="1801" xr:uid="{00000000-0005-0000-0000-0000C4060000}"/>
    <cellStyle name="Total 3 3" xfId="1628" xr:uid="{00000000-0005-0000-0000-0000C5060000}"/>
    <cellStyle name="Total 4" xfId="1359" xr:uid="{00000000-0005-0000-0000-0000C6060000}"/>
    <cellStyle name="Total 4 2" xfId="1693" xr:uid="{00000000-0005-0000-0000-0000C7060000}"/>
    <cellStyle name="Total 5" xfId="1515" xr:uid="{00000000-0005-0000-0000-0000C8060000}"/>
    <cellStyle name="Tytuł 2" xfId="198" xr:uid="{00000000-0005-0000-0000-0000C9060000}"/>
    <cellStyle name="Tytuł 2 2" xfId="1286" xr:uid="{00000000-0005-0000-0000-0000CA060000}"/>
    <cellStyle name="tytuł1" xfId="1287" xr:uid="{00000000-0005-0000-0000-0000CB060000}"/>
    <cellStyle name="Uwaga 2" xfId="199" xr:uid="{00000000-0005-0000-0000-0000CC060000}"/>
    <cellStyle name="Uwaga 2 10" xfId="1288" xr:uid="{00000000-0005-0000-0000-0000CD060000}"/>
    <cellStyle name="Uwaga 2 10 2" xfId="1468" xr:uid="{00000000-0005-0000-0000-0000CE060000}"/>
    <cellStyle name="Uwaga 2 10 2 2" xfId="1802" xr:uid="{00000000-0005-0000-0000-0000CF060000}"/>
    <cellStyle name="Uwaga 2 10 3" xfId="1629" xr:uid="{00000000-0005-0000-0000-0000D0060000}"/>
    <cellStyle name="Uwaga 2 11" xfId="1289" xr:uid="{00000000-0005-0000-0000-0000D1060000}"/>
    <cellStyle name="Uwaga 2 11 2" xfId="1469" xr:uid="{00000000-0005-0000-0000-0000D2060000}"/>
    <cellStyle name="Uwaga 2 11 2 2" xfId="1803" xr:uid="{00000000-0005-0000-0000-0000D3060000}"/>
    <cellStyle name="Uwaga 2 11 3" xfId="1630" xr:uid="{00000000-0005-0000-0000-0000D4060000}"/>
    <cellStyle name="Uwaga 2 12" xfId="1290" xr:uid="{00000000-0005-0000-0000-0000D5060000}"/>
    <cellStyle name="Uwaga 2 12 2" xfId="1470" xr:uid="{00000000-0005-0000-0000-0000D6060000}"/>
    <cellStyle name="Uwaga 2 12 2 2" xfId="1804" xr:uid="{00000000-0005-0000-0000-0000D7060000}"/>
    <cellStyle name="Uwaga 2 12 3" xfId="1631" xr:uid="{00000000-0005-0000-0000-0000D8060000}"/>
    <cellStyle name="Uwaga 2 13" xfId="1291" xr:uid="{00000000-0005-0000-0000-0000D9060000}"/>
    <cellStyle name="Uwaga 2 13 2" xfId="1471" xr:uid="{00000000-0005-0000-0000-0000DA060000}"/>
    <cellStyle name="Uwaga 2 13 2 2" xfId="1805" xr:uid="{00000000-0005-0000-0000-0000DB060000}"/>
    <cellStyle name="Uwaga 2 13 3" xfId="1632" xr:uid="{00000000-0005-0000-0000-0000DC060000}"/>
    <cellStyle name="Uwaga 2 14" xfId="1292" xr:uid="{00000000-0005-0000-0000-0000DD060000}"/>
    <cellStyle name="Uwaga 2 14 2" xfId="1472" xr:uid="{00000000-0005-0000-0000-0000DE060000}"/>
    <cellStyle name="Uwaga 2 14 2 2" xfId="1806" xr:uid="{00000000-0005-0000-0000-0000DF060000}"/>
    <cellStyle name="Uwaga 2 14 3" xfId="1633" xr:uid="{00000000-0005-0000-0000-0000E0060000}"/>
    <cellStyle name="Uwaga 2 15" xfId="1293" xr:uid="{00000000-0005-0000-0000-0000E1060000}"/>
    <cellStyle name="Uwaga 2 15 2" xfId="1473" xr:uid="{00000000-0005-0000-0000-0000E2060000}"/>
    <cellStyle name="Uwaga 2 15 2 2" xfId="1807" xr:uid="{00000000-0005-0000-0000-0000E3060000}"/>
    <cellStyle name="Uwaga 2 15 3" xfId="1634" xr:uid="{00000000-0005-0000-0000-0000E4060000}"/>
    <cellStyle name="Uwaga 2 16" xfId="1294" xr:uid="{00000000-0005-0000-0000-0000E5060000}"/>
    <cellStyle name="Uwaga 2 16 2" xfId="1474" xr:uid="{00000000-0005-0000-0000-0000E6060000}"/>
    <cellStyle name="Uwaga 2 16 2 2" xfId="1808" xr:uid="{00000000-0005-0000-0000-0000E7060000}"/>
    <cellStyle name="Uwaga 2 16 3" xfId="1635" xr:uid="{00000000-0005-0000-0000-0000E8060000}"/>
    <cellStyle name="Uwaga 2 17" xfId="1295" xr:uid="{00000000-0005-0000-0000-0000E9060000}"/>
    <cellStyle name="Uwaga 2 17 2" xfId="1475" xr:uid="{00000000-0005-0000-0000-0000EA060000}"/>
    <cellStyle name="Uwaga 2 17 2 2" xfId="1809" xr:uid="{00000000-0005-0000-0000-0000EB060000}"/>
    <cellStyle name="Uwaga 2 17 3" xfId="1636" xr:uid="{00000000-0005-0000-0000-0000EC060000}"/>
    <cellStyle name="Uwaga 2 18" xfId="1296" xr:uid="{00000000-0005-0000-0000-0000ED060000}"/>
    <cellStyle name="Uwaga 2 18 2" xfId="1476" xr:uid="{00000000-0005-0000-0000-0000EE060000}"/>
    <cellStyle name="Uwaga 2 18 2 2" xfId="1810" xr:uid="{00000000-0005-0000-0000-0000EF060000}"/>
    <cellStyle name="Uwaga 2 18 3" xfId="1637" xr:uid="{00000000-0005-0000-0000-0000F0060000}"/>
    <cellStyle name="Uwaga 2 19" xfId="1297" xr:uid="{00000000-0005-0000-0000-0000F1060000}"/>
    <cellStyle name="Uwaga 2 19 2" xfId="1477" xr:uid="{00000000-0005-0000-0000-0000F2060000}"/>
    <cellStyle name="Uwaga 2 19 2 2" xfId="1811" xr:uid="{00000000-0005-0000-0000-0000F3060000}"/>
    <cellStyle name="Uwaga 2 19 3" xfId="1638" xr:uid="{00000000-0005-0000-0000-0000F4060000}"/>
    <cellStyle name="Uwaga 2 2" xfId="1298" xr:uid="{00000000-0005-0000-0000-0000F5060000}"/>
    <cellStyle name="Uwaga 2 2 2" xfId="1478" xr:uid="{00000000-0005-0000-0000-0000F6060000}"/>
    <cellStyle name="Uwaga 2 2 2 2" xfId="1812" xr:uid="{00000000-0005-0000-0000-0000F7060000}"/>
    <cellStyle name="Uwaga 2 2 3" xfId="1639" xr:uid="{00000000-0005-0000-0000-0000F8060000}"/>
    <cellStyle name="Uwaga 2 20" xfId="1299" xr:uid="{00000000-0005-0000-0000-0000F9060000}"/>
    <cellStyle name="Uwaga 2 20 2" xfId="1479" xr:uid="{00000000-0005-0000-0000-0000FA060000}"/>
    <cellStyle name="Uwaga 2 20 2 2" xfId="1813" xr:uid="{00000000-0005-0000-0000-0000FB060000}"/>
    <cellStyle name="Uwaga 2 20 3" xfId="1640" xr:uid="{00000000-0005-0000-0000-0000FC060000}"/>
    <cellStyle name="Uwaga 2 21" xfId="1300" xr:uid="{00000000-0005-0000-0000-0000FD060000}"/>
    <cellStyle name="Uwaga 2 21 2" xfId="1480" xr:uid="{00000000-0005-0000-0000-0000FE060000}"/>
    <cellStyle name="Uwaga 2 21 2 2" xfId="1814" xr:uid="{00000000-0005-0000-0000-0000FF060000}"/>
    <cellStyle name="Uwaga 2 21 3" xfId="1641" xr:uid="{00000000-0005-0000-0000-000000070000}"/>
    <cellStyle name="Uwaga 2 22" xfId="1301" xr:uid="{00000000-0005-0000-0000-000001070000}"/>
    <cellStyle name="Uwaga 2 22 2" xfId="1481" xr:uid="{00000000-0005-0000-0000-000002070000}"/>
    <cellStyle name="Uwaga 2 22 2 2" xfId="1815" xr:uid="{00000000-0005-0000-0000-000003070000}"/>
    <cellStyle name="Uwaga 2 22 3" xfId="1642" xr:uid="{00000000-0005-0000-0000-000004070000}"/>
    <cellStyle name="Uwaga 2 23" xfId="1302" xr:uid="{00000000-0005-0000-0000-000005070000}"/>
    <cellStyle name="Uwaga 2 23 2" xfId="1482" xr:uid="{00000000-0005-0000-0000-000006070000}"/>
    <cellStyle name="Uwaga 2 23 2 2" xfId="1816" xr:uid="{00000000-0005-0000-0000-000007070000}"/>
    <cellStyle name="Uwaga 2 23 3" xfId="1643" xr:uid="{00000000-0005-0000-0000-000008070000}"/>
    <cellStyle name="Uwaga 2 24" xfId="1303" xr:uid="{00000000-0005-0000-0000-000009070000}"/>
    <cellStyle name="Uwaga 2 24 2" xfId="1483" xr:uid="{00000000-0005-0000-0000-00000A070000}"/>
    <cellStyle name="Uwaga 2 24 2 2" xfId="1817" xr:uid="{00000000-0005-0000-0000-00000B070000}"/>
    <cellStyle name="Uwaga 2 24 3" xfId="1644" xr:uid="{00000000-0005-0000-0000-00000C070000}"/>
    <cellStyle name="Uwaga 2 25" xfId="1304" xr:uid="{00000000-0005-0000-0000-00000D070000}"/>
    <cellStyle name="Uwaga 2 25 2" xfId="1484" xr:uid="{00000000-0005-0000-0000-00000E070000}"/>
    <cellStyle name="Uwaga 2 25 2 2" xfId="1818" xr:uid="{00000000-0005-0000-0000-00000F070000}"/>
    <cellStyle name="Uwaga 2 25 3" xfId="1645" xr:uid="{00000000-0005-0000-0000-000010070000}"/>
    <cellStyle name="Uwaga 2 26" xfId="1305" xr:uid="{00000000-0005-0000-0000-000011070000}"/>
    <cellStyle name="Uwaga 2 26 2" xfId="1485" xr:uid="{00000000-0005-0000-0000-000012070000}"/>
    <cellStyle name="Uwaga 2 26 2 2" xfId="1819" xr:uid="{00000000-0005-0000-0000-000013070000}"/>
    <cellStyle name="Uwaga 2 26 3" xfId="1646" xr:uid="{00000000-0005-0000-0000-000014070000}"/>
    <cellStyle name="Uwaga 2 27" xfId="1351" xr:uid="{00000000-0005-0000-0000-000015070000}"/>
    <cellStyle name="Uwaga 2 27 2" xfId="1685" xr:uid="{00000000-0005-0000-0000-000016070000}"/>
    <cellStyle name="Uwaga 2 28" xfId="1504" xr:uid="{00000000-0005-0000-0000-000017070000}"/>
    <cellStyle name="Uwaga 2 3" xfId="1306" xr:uid="{00000000-0005-0000-0000-000018070000}"/>
    <cellStyle name="Uwaga 2 3 2" xfId="1486" xr:uid="{00000000-0005-0000-0000-000019070000}"/>
    <cellStyle name="Uwaga 2 3 2 2" xfId="1820" xr:uid="{00000000-0005-0000-0000-00001A070000}"/>
    <cellStyle name="Uwaga 2 3 3" xfId="1647" xr:uid="{00000000-0005-0000-0000-00001B070000}"/>
    <cellStyle name="Uwaga 2 4" xfId="1307" xr:uid="{00000000-0005-0000-0000-00001C070000}"/>
    <cellStyle name="Uwaga 2 4 2" xfId="1487" xr:uid="{00000000-0005-0000-0000-00001D070000}"/>
    <cellStyle name="Uwaga 2 4 2 2" xfId="1821" xr:uid="{00000000-0005-0000-0000-00001E070000}"/>
    <cellStyle name="Uwaga 2 4 3" xfId="1648" xr:uid="{00000000-0005-0000-0000-00001F070000}"/>
    <cellStyle name="Uwaga 2 5" xfId="1308" xr:uid="{00000000-0005-0000-0000-000020070000}"/>
    <cellStyle name="Uwaga 2 5 2" xfId="1488" xr:uid="{00000000-0005-0000-0000-000021070000}"/>
    <cellStyle name="Uwaga 2 5 2 2" xfId="1822" xr:uid="{00000000-0005-0000-0000-000022070000}"/>
    <cellStyle name="Uwaga 2 5 3" xfId="1649" xr:uid="{00000000-0005-0000-0000-000023070000}"/>
    <cellStyle name="Uwaga 2 6" xfId="1309" xr:uid="{00000000-0005-0000-0000-000024070000}"/>
    <cellStyle name="Uwaga 2 6 2" xfId="1489" xr:uid="{00000000-0005-0000-0000-000025070000}"/>
    <cellStyle name="Uwaga 2 6 2 2" xfId="1823" xr:uid="{00000000-0005-0000-0000-000026070000}"/>
    <cellStyle name="Uwaga 2 6 3" xfId="1650" xr:uid="{00000000-0005-0000-0000-000027070000}"/>
    <cellStyle name="Uwaga 2 7" xfId="1310" xr:uid="{00000000-0005-0000-0000-000028070000}"/>
    <cellStyle name="Uwaga 2 7 2" xfId="1490" xr:uid="{00000000-0005-0000-0000-000029070000}"/>
    <cellStyle name="Uwaga 2 7 2 2" xfId="1824" xr:uid="{00000000-0005-0000-0000-00002A070000}"/>
    <cellStyle name="Uwaga 2 7 3" xfId="1651" xr:uid="{00000000-0005-0000-0000-00002B070000}"/>
    <cellStyle name="Uwaga 2 8" xfId="1311" xr:uid="{00000000-0005-0000-0000-00002C070000}"/>
    <cellStyle name="Uwaga 2 8 2" xfId="1491" xr:uid="{00000000-0005-0000-0000-00002D070000}"/>
    <cellStyle name="Uwaga 2 8 2 2" xfId="1825" xr:uid="{00000000-0005-0000-0000-00002E070000}"/>
    <cellStyle name="Uwaga 2 8 3" xfId="1652" xr:uid="{00000000-0005-0000-0000-00002F070000}"/>
    <cellStyle name="Uwaga 2 9" xfId="1312" xr:uid="{00000000-0005-0000-0000-000030070000}"/>
    <cellStyle name="Uwaga 2 9 2" xfId="1492" xr:uid="{00000000-0005-0000-0000-000031070000}"/>
    <cellStyle name="Uwaga 2 9 2 2" xfId="1826" xr:uid="{00000000-0005-0000-0000-000032070000}"/>
    <cellStyle name="Uwaga 2 9 3" xfId="1653" xr:uid="{00000000-0005-0000-0000-000033070000}"/>
    <cellStyle name="Uwaga 3" xfId="1313" xr:uid="{00000000-0005-0000-0000-000034070000}"/>
    <cellStyle name="Uwaga 3 2" xfId="1493" xr:uid="{00000000-0005-0000-0000-000035070000}"/>
    <cellStyle name="Uwaga 3 2 2" xfId="1827" xr:uid="{00000000-0005-0000-0000-000036070000}"/>
    <cellStyle name="Uwaga 3 3" xfId="1654" xr:uid="{00000000-0005-0000-0000-000037070000}"/>
    <cellStyle name="Walutowy" xfId="1889" builtinId="4"/>
    <cellStyle name="Walutowy 2" xfId="148" xr:uid="{00000000-0005-0000-0000-000039070000}"/>
    <cellStyle name="Walutowy 2 2" xfId="154" xr:uid="{00000000-0005-0000-0000-00003A070000}"/>
    <cellStyle name="Walutowy 2 2 2" xfId="1667" xr:uid="{00000000-0005-0000-0000-00003B070000}"/>
    <cellStyle name="Walutowy 2 2 2 2" xfId="1870" xr:uid="{00000000-0005-0000-0000-00003C070000}"/>
    <cellStyle name="Walutowy 2 2 3" xfId="1844" xr:uid="{00000000-0005-0000-0000-00003D070000}"/>
    <cellStyle name="Walutowy 2 3" xfId="158" xr:uid="{00000000-0005-0000-0000-00003E070000}"/>
    <cellStyle name="Walutowy 2 3 2" xfId="1671" xr:uid="{00000000-0005-0000-0000-00003F070000}"/>
    <cellStyle name="Walutowy 2 3 2 2" xfId="1874" xr:uid="{00000000-0005-0000-0000-000040070000}"/>
    <cellStyle name="Walutowy 2 3 3" xfId="1848" xr:uid="{00000000-0005-0000-0000-000041070000}"/>
    <cellStyle name="Walutowy 2 4" xfId="1663" xr:uid="{00000000-0005-0000-0000-000042070000}"/>
    <cellStyle name="Walutowy 2 4 2" xfId="1866" xr:uid="{00000000-0005-0000-0000-000043070000}"/>
    <cellStyle name="Walutowy 2 5" xfId="1840" xr:uid="{00000000-0005-0000-0000-000044070000}"/>
    <cellStyle name="Warning Text" xfId="212" xr:uid="{00000000-0005-0000-0000-000045070000}"/>
    <cellStyle name="Złe 2" xfId="323" xr:uid="{00000000-0005-0000-0000-000046070000}"/>
    <cellStyle name="Złe 2 10" xfId="1314" xr:uid="{00000000-0005-0000-0000-000047070000}"/>
    <cellStyle name="Złe 2 11" xfId="1315" xr:uid="{00000000-0005-0000-0000-000048070000}"/>
    <cellStyle name="Złe 2 12" xfId="1316" xr:uid="{00000000-0005-0000-0000-000049070000}"/>
    <cellStyle name="Złe 2 13" xfId="1317" xr:uid="{00000000-0005-0000-0000-00004A070000}"/>
    <cellStyle name="Złe 2 14" xfId="1318" xr:uid="{00000000-0005-0000-0000-00004B070000}"/>
    <cellStyle name="Złe 2 15" xfId="1319" xr:uid="{00000000-0005-0000-0000-00004C070000}"/>
    <cellStyle name="Złe 2 16" xfId="1320" xr:uid="{00000000-0005-0000-0000-00004D070000}"/>
    <cellStyle name="Złe 2 17" xfId="1321" xr:uid="{00000000-0005-0000-0000-00004E070000}"/>
    <cellStyle name="Złe 2 18" xfId="1322" xr:uid="{00000000-0005-0000-0000-00004F070000}"/>
    <cellStyle name="Złe 2 19" xfId="1323" xr:uid="{00000000-0005-0000-0000-000050070000}"/>
    <cellStyle name="Złe 2 2" xfId="1324" xr:uid="{00000000-0005-0000-0000-000051070000}"/>
    <cellStyle name="Złe 2 20" xfId="1325" xr:uid="{00000000-0005-0000-0000-000052070000}"/>
    <cellStyle name="Złe 2 21" xfId="1326" xr:uid="{00000000-0005-0000-0000-000053070000}"/>
    <cellStyle name="Złe 2 22" xfId="1327" xr:uid="{00000000-0005-0000-0000-000054070000}"/>
    <cellStyle name="Złe 2 23" xfId="1328" xr:uid="{00000000-0005-0000-0000-000055070000}"/>
    <cellStyle name="Złe 2 24" xfId="1329" xr:uid="{00000000-0005-0000-0000-000056070000}"/>
    <cellStyle name="Złe 2 25" xfId="1330" xr:uid="{00000000-0005-0000-0000-000057070000}"/>
    <cellStyle name="Złe 2 26" xfId="1331" xr:uid="{00000000-0005-0000-0000-000058070000}"/>
    <cellStyle name="Złe 2 3" xfId="1332" xr:uid="{00000000-0005-0000-0000-000059070000}"/>
    <cellStyle name="Złe 2 4" xfId="1333" xr:uid="{00000000-0005-0000-0000-00005A070000}"/>
    <cellStyle name="Złe 2 5" xfId="1334" xr:uid="{00000000-0005-0000-0000-00005B070000}"/>
    <cellStyle name="Złe 2 6" xfId="1335" xr:uid="{00000000-0005-0000-0000-00005C070000}"/>
    <cellStyle name="Złe 2 7" xfId="1336" xr:uid="{00000000-0005-0000-0000-00005D070000}"/>
    <cellStyle name="Złe 2 8" xfId="1337" xr:uid="{00000000-0005-0000-0000-00005E070000}"/>
    <cellStyle name="Złe 2 9" xfId="1338" xr:uid="{00000000-0005-0000-0000-00005F070000}"/>
    <cellStyle name="Złe 3" xfId="1339" xr:uid="{00000000-0005-0000-0000-000060070000}"/>
    <cellStyle name="Zły 2" xfId="200" xr:uid="{00000000-0005-0000-0000-00006107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4"/>
  <sheetViews>
    <sheetView tabSelected="1" view="pageBreakPreview" topLeftCell="A13" zoomScale="115" zoomScaleNormal="100" zoomScaleSheetLayoutView="115" workbookViewId="0">
      <selection activeCell="A24" sqref="A24:B24"/>
    </sheetView>
  </sheetViews>
  <sheetFormatPr defaultColWidth="9.109375" defaultRowHeight="15.65"/>
  <cols>
    <col min="1" max="1" width="8.6640625" style="56" bestFit="1" customWidth="1"/>
    <col min="2" max="2" width="68.88671875" style="56" customWidth="1"/>
    <col min="3" max="3" width="22.6640625" style="124" customWidth="1"/>
    <col min="4" max="4" width="18" style="120" bestFit="1" customWidth="1"/>
    <col min="5" max="5" width="15" style="120" bestFit="1" customWidth="1"/>
    <col min="6" max="7" width="18" style="120" bestFit="1" customWidth="1"/>
    <col min="8" max="16384" width="9.109375" style="120"/>
  </cols>
  <sheetData>
    <row r="1" spans="1:4" ht="21" customHeight="1">
      <c r="A1" s="201" t="s">
        <v>547</v>
      </c>
      <c r="B1" s="201"/>
      <c r="C1" s="201"/>
    </row>
    <row r="2" spans="1:4" ht="93.8" customHeight="1">
      <c r="A2" s="201" t="s">
        <v>566</v>
      </c>
      <c r="B2" s="203"/>
      <c r="C2" s="203"/>
    </row>
    <row r="3" spans="1:4">
      <c r="A3" s="64" t="s">
        <v>550</v>
      </c>
      <c r="B3" s="64" t="s">
        <v>551</v>
      </c>
      <c r="C3" s="65" t="s">
        <v>481</v>
      </c>
    </row>
    <row r="4" spans="1:4">
      <c r="A4" s="66">
        <v>1</v>
      </c>
      <c r="B4" s="67">
        <v>2</v>
      </c>
      <c r="C4" s="67">
        <v>3</v>
      </c>
    </row>
    <row r="5" spans="1:4" ht="16.3">
      <c r="A5" s="46"/>
      <c r="B5" s="45" t="s">
        <v>647</v>
      </c>
      <c r="C5" s="68"/>
    </row>
    <row r="6" spans="1:4" s="121" customFormat="1" ht="15.05" customHeight="1">
      <c r="A6" s="69" t="s">
        <v>552</v>
      </c>
      <c r="B6" s="70" t="s">
        <v>553</v>
      </c>
      <c r="C6" s="71"/>
    </row>
    <row r="7" spans="1:4" ht="30.05" customHeight="1">
      <c r="A7" s="52" t="s">
        <v>593</v>
      </c>
      <c r="B7" s="53" t="s">
        <v>136</v>
      </c>
      <c r="C7" s="57">
        <f>'01.dm00'!G8</f>
        <v>0</v>
      </c>
      <c r="D7" s="125"/>
    </row>
    <row r="8" spans="1:4" ht="30.05" customHeight="1">
      <c r="A8" s="52" t="s">
        <v>594</v>
      </c>
      <c r="B8" s="53" t="s">
        <v>137</v>
      </c>
      <c r="C8" s="58">
        <f>'02.ki_dr'!G142</f>
        <v>0</v>
      </c>
    </row>
    <row r="9" spans="1:4" ht="30.05" customHeight="1">
      <c r="A9" s="52" t="s">
        <v>595</v>
      </c>
      <c r="B9" s="54" t="s">
        <v>554</v>
      </c>
      <c r="C9" s="57">
        <f>'03.MD-01'!G64</f>
        <v>0</v>
      </c>
    </row>
    <row r="10" spans="1:4" ht="30.05" customHeight="1">
      <c r="A10" s="52" t="s">
        <v>596</v>
      </c>
      <c r="B10" s="54" t="s">
        <v>555</v>
      </c>
      <c r="C10" s="58">
        <f>'04.MD-02'!G99</f>
        <v>0</v>
      </c>
    </row>
    <row r="11" spans="1:4" ht="30.05" customHeight="1">
      <c r="A11" s="52" t="s">
        <v>597</v>
      </c>
      <c r="B11" s="54" t="s">
        <v>347</v>
      </c>
      <c r="C11" s="57">
        <f>'05.PDR-4'!G50</f>
        <v>0</v>
      </c>
    </row>
    <row r="12" spans="1:4" s="122" customFormat="1" ht="30.05" customHeight="1">
      <c r="A12" s="52" t="s">
        <v>598</v>
      </c>
      <c r="B12" s="55" t="s">
        <v>218</v>
      </c>
      <c r="C12" s="58">
        <f>'06.EN'!G81</f>
        <v>0</v>
      </c>
    </row>
    <row r="13" spans="1:4" ht="30.05" customHeight="1">
      <c r="A13" s="52" t="s">
        <v>599</v>
      </c>
      <c r="B13" s="55" t="s">
        <v>217</v>
      </c>
      <c r="C13" s="58">
        <f>'07.TK'!G54</f>
        <v>0</v>
      </c>
    </row>
    <row r="14" spans="1:4" ht="30.05" customHeight="1">
      <c r="A14" s="52" t="s">
        <v>600</v>
      </c>
      <c r="B14" s="55" t="s">
        <v>215</v>
      </c>
      <c r="C14" s="58">
        <f>'08.W'!G21</f>
        <v>0</v>
      </c>
    </row>
    <row r="15" spans="1:4" ht="30.05" customHeight="1">
      <c r="A15" s="52" t="s">
        <v>601</v>
      </c>
      <c r="B15" s="55" t="s">
        <v>216</v>
      </c>
      <c r="C15" s="58">
        <f>'09.G'!G19</f>
        <v>0</v>
      </c>
    </row>
    <row r="16" spans="1:4" ht="30.05" customHeight="1">
      <c r="A16" s="52" t="s">
        <v>602</v>
      </c>
      <c r="B16" s="55" t="s">
        <v>560</v>
      </c>
      <c r="C16" s="58">
        <f>'10.TM'!G15</f>
        <v>0</v>
      </c>
    </row>
    <row r="17" spans="1:7" ht="30.05" customHeight="1">
      <c r="A17" s="52" t="s">
        <v>603</v>
      </c>
      <c r="B17" s="55" t="s">
        <v>214</v>
      </c>
      <c r="C17" s="58">
        <f>'11.KD'!G28</f>
        <v>0</v>
      </c>
    </row>
    <row r="18" spans="1:7" s="122" customFormat="1" ht="30.05" customHeight="1">
      <c r="A18" s="52" t="s">
        <v>604</v>
      </c>
      <c r="B18" s="53" t="s">
        <v>219</v>
      </c>
      <c r="C18" s="58">
        <f>'12.OŚ'!G50</f>
        <v>0</v>
      </c>
    </row>
    <row r="19" spans="1:7" ht="30.05" customHeight="1">
      <c r="A19" s="52" t="s">
        <v>605</v>
      </c>
      <c r="B19" s="55" t="s">
        <v>220</v>
      </c>
      <c r="C19" s="58">
        <f>'13.M'!G12</f>
        <v>0</v>
      </c>
    </row>
    <row r="20" spans="1:7">
      <c r="A20" s="201" t="s">
        <v>607</v>
      </c>
      <c r="B20" s="204"/>
      <c r="C20" s="59">
        <f>ROUND(SUM(C7:C19),2)</f>
        <v>0</v>
      </c>
      <c r="D20" s="123"/>
      <c r="E20" s="125"/>
    </row>
    <row r="21" spans="1:7" ht="16.3">
      <c r="A21" s="46"/>
      <c r="B21" s="45" t="s">
        <v>548</v>
      </c>
      <c r="C21" s="47"/>
    </row>
    <row r="22" spans="1:7">
      <c r="A22" s="48" t="s">
        <v>606</v>
      </c>
      <c r="B22" s="49" t="s">
        <v>608</v>
      </c>
      <c r="C22" s="60">
        <f>ROUND(SUM(C20*0.1),2)</f>
        <v>0</v>
      </c>
    </row>
    <row r="23" spans="1:7" ht="16.3">
      <c r="A23" s="50"/>
      <c r="B23" s="51" t="s">
        <v>649</v>
      </c>
      <c r="C23" s="61"/>
    </row>
    <row r="24" spans="1:7" ht="15.85" customHeight="1">
      <c r="A24" s="202" t="s">
        <v>609</v>
      </c>
      <c r="B24" s="202"/>
      <c r="C24" s="62">
        <f>ROUND(SUM(C20+C22),2)</f>
        <v>0</v>
      </c>
    </row>
    <row r="25" spans="1:7" ht="15.85" customHeight="1">
      <c r="A25" s="202" t="s">
        <v>549</v>
      </c>
      <c r="B25" s="202"/>
      <c r="C25" s="63">
        <f>ROUND(PRODUCT(C24*23%),2)</f>
        <v>0</v>
      </c>
    </row>
    <row r="26" spans="1:7">
      <c r="A26" s="202" t="s">
        <v>482</v>
      </c>
      <c r="B26" s="202"/>
      <c r="C26" s="62">
        <f>ROUND(SUM(C24:C25),2)</f>
        <v>0</v>
      </c>
      <c r="D26" s="126"/>
      <c r="E26" s="126"/>
    </row>
    <row r="27" spans="1:7">
      <c r="G27" s="126"/>
    </row>
    <row r="30" spans="1:7">
      <c r="E30" s="127"/>
      <c r="F30" s="128"/>
    </row>
    <row r="31" spans="1:7">
      <c r="F31" s="123"/>
      <c r="G31" s="126"/>
    </row>
    <row r="32" spans="1:7">
      <c r="F32" s="123"/>
    </row>
    <row r="33" spans="6:6">
      <c r="F33" s="123"/>
    </row>
    <row r="34" spans="6:6">
      <c r="F34" s="129"/>
    </row>
  </sheetData>
  <mergeCells count="6">
    <mergeCell ref="A1:C1"/>
    <mergeCell ref="A25:B25"/>
    <mergeCell ref="A26:B26"/>
    <mergeCell ref="A24:B24"/>
    <mergeCell ref="A2:C2"/>
    <mergeCell ref="A20:B20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95" fitToHeight="0" orientation="portrait" r:id="rId1"/>
  <headerFooter>
    <oddFooter>Strona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19"/>
  <sheetViews>
    <sheetView view="pageBreakPreview" topLeftCell="A3" zoomScaleNormal="100" zoomScaleSheetLayoutView="100" workbookViewId="0">
      <selection activeCell="A19" sqref="A19:F19"/>
    </sheetView>
  </sheetViews>
  <sheetFormatPr defaultColWidth="9.109375" defaultRowHeight="13.15"/>
  <cols>
    <col min="1" max="1" width="7" style="3" customWidth="1"/>
    <col min="2" max="2" width="15" style="3" customWidth="1"/>
    <col min="3" max="3" width="41.6640625" style="4" customWidth="1"/>
    <col min="4" max="4" width="9.88671875" style="3" customWidth="1"/>
    <col min="5" max="5" width="10.44140625" style="5" customWidth="1"/>
    <col min="6" max="6" width="11.109375" style="80" customWidth="1"/>
    <col min="7" max="7" width="12.88671875" style="80" bestFit="1" customWidth="1"/>
    <col min="8" max="16384" width="9.109375" style="1"/>
  </cols>
  <sheetData>
    <row r="1" spans="1:9" ht="23.95" customHeight="1">
      <c r="A1" s="205" t="s">
        <v>648</v>
      </c>
      <c r="B1" s="205"/>
      <c r="C1" s="205"/>
      <c r="D1" s="205"/>
      <c r="E1" s="205"/>
      <c r="F1" s="205"/>
      <c r="G1" s="205"/>
    </row>
    <row r="2" spans="1:9" ht="59.35" customHeight="1">
      <c r="A2" s="209" t="s">
        <v>566</v>
      </c>
      <c r="B2" s="210"/>
      <c r="C2" s="210"/>
      <c r="D2" s="210"/>
      <c r="E2" s="210"/>
      <c r="F2" s="210"/>
      <c r="G2" s="210"/>
    </row>
    <row r="3" spans="1:9" ht="27.1" customHeight="1">
      <c r="A3" s="130" t="s">
        <v>588</v>
      </c>
      <c r="B3" s="207" t="s">
        <v>316</v>
      </c>
      <c r="C3" s="207"/>
      <c r="D3" s="207"/>
      <c r="E3" s="207"/>
      <c r="F3" s="207"/>
      <c r="G3" s="207"/>
    </row>
    <row r="4" spans="1:9" ht="15.85" customHeight="1">
      <c r="A4" s="218" t="s">
        <v>0</v>
      </c>
      <c r="B4" s="218" t="s">
        <v>1</v>
      </c>
      <c r="C4" s="219" t="s">
        <v>2</v>
      </c>
      <c r="D4" s="218" t="s">
        <v>3</v>
      </c>
      <c r="E4" s="218"/>
      <c r="F4" s="215" t="s">
        <v>479</v>
      </c>
      <c r="G4" s="215" t="s">
        <v>481</v>
      </c>
    </row>
    <row r="5" spans="1:9" ht="15.85" customHeight="1">
      <c r="A5" s="218"/>
      <c r="B5" s="218"/>
      <c r="C5" s="219"/>
      <c r="D5" s="104" t="s">
        <v>4</v>
      </c>
      <c r="E5" s="87" t="s">
        <v>5</v>
      </c>
      <c r="F5" s="221"/>
      <c r="G5" s="221"/>
    </row>
    <row r="6" spans="1:9" ht="30.05" customHeight="1">
      <c r="A6" s="107"/>
      <c r="B6" s="99"/>
      <c r="C6" s="100" t="s">
        <v>400</v>
      </c>
      <c r="D6" s="99"/>
      <c r="E6" s="101"/>
      <c r="F6" s="102"/>
      <c r="G6" s="102"/>
    </row>
    <row r="7" spans="1:9" ht="25.55" customHeight="1">
      <c r="A7" s="31">
        <f>A6+1</f>
        <v>1</v>
      </c>
      <c r="B7" s="9" t="s">
        <v>401</v>
      </c>
      <c r="C7" s="6" t="s">
        <v>396</v>
      </c>
      <c r="D7" s="9" t="s">
        <v>313</v>
      </c>
      <c r="E7" s="37">
        <v>206</v>
      </c>
      <c r="F7" s="83"/>
      <c r="G7" s="83">
        <f>ROUND(F7*E7,2)</f>
        <v>0</v>
      </c>
    </row>
    <row r="8" spans="1:9" ht="25.55" customHeight="1">
      <c r="A8" s="31">
        <f>A7+1</f>
        <v>2</v>
      </c>
      <c r="B8" s="9" t="s">
        <v>401</v>
      </c>
      <c r="C8" s="6" t="s">
        <v>397</v>
      </c>
      <c r="D8" s="9" t="s">
        <v>313</v>
      </c>
      <c r="E8" s="37">
        <v>162</v>
      </c>
      <c r="F8" s="83"/>
      <c r="G8" s="83">
        <f t="shared" ref="G8:G18" si="0">ROUND(F8*E8,2)</f>
        <v>0</v>
      </c>
    </row>
    <row r="9" spans="1:9" ht="25.55" customHeight="1">
      <c r="A9" s="31">
        <f>A8+1</f>
        <v>3</v>
      </c>
      <c r="B9" s="9" t="s">
        <v>401</v>
      </c>
      <c r="C9" s="6" t="s">
        <v>402</v>
      </c>
      <c r="D9" s="9" t="s">
        <v>365</v>
      </c>
      <c r="E9" s="37">
        <v>114</v>
      </c>
      <c r="F9" s="83"/>
      <c r="G9" s="83">
        <f t="shared" si="0"/>
        <v>0</v>
      </c>
    </row>
    <row r="10" spans="1:9" ht="25.55" customHeight="1">
      <c r="A10" s="31">
        <f t="shared" ref="A10:A18" si="1">A9+1</f>
        <v>4</v>
      </c>
      <c r="B10" s="9" t="s">
        <v>401</v>
      </c>
      <c r="C10" s="6" t="s">
        <v>403</v>
      </c>
      <c r="D10" s="9" t="s">
        <v>365</v>
      </c>
      <c r="E10" s="37">
        <v>49</v>
      </c>
      <c r="F10" s="83"/>
      <c r="G10" s="83">
        <f t="shared" si="0"/>
        <v>0</v>
      </c>
    </row>
    <row r="11" spans="1:9" ht="25.55" customHeight="1">
      <c r="A11" s="31">
        <f t="shared" si="1"/>
        <v>5</v>
      </c>
      <c r="B11" s="9" t="s">
        <v>401</v>
      </c>
      <c r="C11" s="6" t="s">
        <v>404</v>
      </c>
      <c r="D11" s="9" t="s">
        <v>365</v>
      </c>
      <c r="E11" s="37">
        <v>21.5</v>
      </c>
      <c r="F11" s="83"/>
      <c r="G11" s="83">
        <f t="shared" si="0"/>
        <v>0</v>
      </c>
      <c r="I11" s="81"/>
    </row>
    <row r="12" spans="1:9" ht="25.55" customHeight="1">
      <c r="A12" s="31">
        <f t="shared" si="1"/>
        <v>6</v>
      </c>
      <c r="B12" s="9" t="s">
        <v>401</v>
      </c>
      <c r="C12" s="6" t="s">
        <v>405</v>
      </c>
      <c r="D12" s="9" t="s">
        <v>365</v>
      </c>
      <c r="E12" s="37">
        <v>29</v>
      </c>
      <c r="F12" s="83"/>
      <c r="G12" s="83">
        <f t="shared" si="0"/>
        <v>0</v>
      </c>
    </row>
    <row r="13" spans="1:9" ht="26.3">
      <c r="A13" s="31">
        <f t="shared" si="1"/>
        <v>7</v>
      </c>
      <c r="B13" s="9" t="s">
        <v>401</v>
      </c>
      <c r="C13" s="6" t="s">
        <v>406</v>
      </c>
      <c r="D13" s="9" t="s">
        <v>365</v>
      </c>
      <c r="E13" s="37">
        <v>18</v>
      </c>
      <c r="F13" s="83"/>
      <c r="G13" s="83">
        <f t="shared" si="0"/>
        <v>0</v>
      </c>
    </row>
    <row r="14" spans="1:9">
      <c r="A14" s="31">
        <f t="shared" si="1"/>
        <v>8</v>
      </c>
      <c r="B14" s="9" t="s">
        <v>401</v>
      </c>
      <c r="C14" s="12" t="s">
        <v>319</v>
      </c>
      <c r="D14" s="9" t="s">
        <v>11</v>
      </c>
      <c r="E14" s="37">
        <v>2</v>
      </c>
      <c r="F14" s="83"/>
      <c r="G14" s="83">
        <f t="shared" si="0"/>
        <v>0</v>
      </c>
    </row>
    <row r="15" spans="1:9">
      <c r="A15" s="31">
        <f t="shared" si="1"/>
        <v>9</v>
      </c>
      <c r="B15" s="9" t="s">
        <v>401</v>
      </c>
      <c r="C15" s="12" t="s">
        <v>320</v>
      </c>
      <c r="D15" s="9" t="s">
        <v>11</v>
      </c>
      <c r="E15" s="37">
        <v>1</v>
      </c>
      <c r="F15" s="83"/>
      <c r="G15" s="83">
        <f t="shared" si="0"/>
        <v>0</v>
      </c>
    </row>
    <row r="16" spans="1:9">
      <c r="A16" s="31">
        <f t="shared" si="1"/>
        <v>10</v>
      </c>
      <c r="B16" s="9" t="s">
        <v>401</v>
      </c>
      <c r="C16" s="12" t="s">
        <v>321</v>
      </c>
      <c r="D16" s="9" t="s">
        <v>11</v>
      </c>
      <c r="E16" s="37">
        <v>1</v>
      </c>
      <c r="F16" s="83"/>
      <c r="G16" s="83">
        <f t="shared" si="0"/>
        <v>0</v>
      </c>
    </row>
    <row r="17" spans="1:7" ht="25.85" customHeight="1">
      <c r="A17" s="31">
        <f t="shared" si="1"/>
        <v>11</v>
      </c>
      <c r="B17" s="9" t="s">
        <v>401</v>
      </c>
      <c r="C17" s="12" t="s">
        <v>322</v>
      </c>
      <c r="D17" s="9" t="s">
        <v>11</v>
      </c>
      <c r="E17" s="37">
        <v>2</v>
      </c>
      <c r="F17" s="83"/>
      <c r="G17" s="83">
        <f t="shared" si="0"/>
        <v>0</v>
      </c>
    </row>
    <row r="18" spans="1:7" ht="25.85" customHeight="1">
      <c r="A18" s="31">
        <f t="shared" si="1"/>
        <v>12</v>
      </c>
      <c r="B18" s="9" t="s">
        <v>395</v>
      </c>
      <c r="C18" s="12" t="s">
        <v>399</v>
      </c>
      <c r="D18" s="9" t="s">
        <v>365</v>
      </c>
      <c r="E18" s="37">
        <v>200.5</v>
      </c>
      <c r="F18" s="83"/>
      <c r="G18" s="83">
        <f t="shared" si="0"/>
        <v>0</v>
      </c>
    </row>
    <row r="19" spans="1:7">
      <c r="A19" s="206" t="s">
        <v>546</v>
      </c>
      <c r="B19" s="206"/>
      <c r="C19" s="206"/>
      <c r="D19" s="206"/>
      <c r="E19" s="206"/>
      <c r="F19" s="206"/>
      <c r="G19" s="88">
        <f>ROUND(SUM(G7:G18),2)</f>
        <v>0</v>
      </c>
    </row>
  </sheetData>
  <mergeCells count="10">
    <mergeCell ref="A19:F19"/>
    <mergeCell ref="A1:G1"/>
    <mergeCell ref="A2:G2"/>
    <mergeCell ref="B3:G3"/>
    <mergeCell ref="A4:A5"/>
    <mergeCell ref="B4:B5"/>
    <mergeCell ref="C4:C5"/>
    <mergeCell ref="D4:E4"/>
    <mergeCell ref="F4:F5"/>
    <mergeCell ref="G4:G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8" fitToHeight="0" orientation="portrait" r:id="rId1"/>
  <headerFooter>
    <oddFooter>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O15"/>
  <sheetViews>
    <sheetView view="pageBreakPreview" zoomScaleNormal="100" zoomScaleSheetLayoutView="100" workbookViewId="0">
      <selection activeCell="E14" sqref="E14"/>
    </sheetView>
  </sheetViews>
  <sheetFormatPr defaultColWidth="9.109375" defaultRowHeight="13.15"/>
  <cols>
    <col min="1" max="1" width="7" style="3" customWidth="1"/>
    <col min="2" max="2" width="15" style="3" customWidth="1"/>
    <col min="3" max="3" width="41.6640625" style="4" customWidth="1"/>
    <col min="4" max="4" width="9.88671875" style="3" customWidth="1"/>
    <col min="5" max="5" width="10.44140625" style="5" customWidth="1"/>
    <col min="6" max="6" width="12.44140625" style="5" customWidth="1"/>
    <col min="7" max="7" width="12.88671875" style="5" customWidth="1"/>
    <col min="8" max="16384" width="9.109375" style="1"/>
  </cols>
  <sheetData>
    <row r="1" spans="1:15" ht="22.55" customHeight="1">
      <c r="A1" s="205" t="s">
        <v>648</v>
      </c>
      <c r="B1" s="205"/>
      <c r="C1" s="205"/>
      <c r="D1" s="205"/>
      <c r="E1" s="205"/>
      <c r="F1" s="205"/>
      <c r="G1" s="205"/>
    </row>
    <row r="2" spans="1:15" ht="62.3" customHeight="1">
      <c r="A2" s="209" t="s">
        <v>566</v>
      </c>
      <c r="B2" s="210"/>
      <c r="C2" s="210"/>
      <c r="D2" s="210"/>
      <c r="E2" s="210"/>
      <c r="F2" s="210"/>
      <c r="G2" s="210"/>
    </row>
    <row r="3" spans="1:15" ht="26.3">
      <c r="A3" s="130" t="s">
        <v>589</v>
      </c>
      <c r="B3" s="207" t="s">
        <v>559</v>
      </c>
      <c r="C3" s="207"/>
      <c r="D3" s="207"/>
      <c r="E3" s="207"/>
      <c r="F3" s="207"/>
      <c r="G3" s="207"/>
    </row>
    <row r="4" spans="1:15" ht="15.85" customHeight="1">
      <c r="A4" s="218" t="s">
        <v>0</v>
      </c>
      <c r="B4" s="218" t="s">
        <v>1</v>
      </c>
      <c r="C4" s="219" t="s">
        <v>2</v>
      </c>
      <c r="D4" s="218" t="s">
        <v>3</v>
      </c>
      <c r="E4" s="218"/>
      <c r="F4" s="218" t="s">
        <v>479</v>
      </c>
      <c r="G4" s="218" t="s">
        <v>481</v>
      </c>
      <c r="H4" s="109"/>
    </row>
    <row r="5" spans="1:15" ht="15.85" customHeight="1">
      <c r="A5" s="218"/>
      <c r="B5" s="218"/>
      <c r="C5" s="219"/>
      <c r="D5" s="104" t="s">
        <v>4</v>
      </c>
      <c r="E5" s="87" t="s">
        <v>5</v>
      </c>
      <c r="F5" s="225"/>
      <c r="G5" s="225"/>
      <c r="H5" s="109"/>
    </row>
    <row r="6" spans="1:15" ht="30.05" customHeight="1">
      <c r="A6" s="155"/>
      <c r="B6" s="159"/>
      <c r="C6" s="160" t="s">
        <v>545</v>
      </c>
      <c r="D6" s="159" t="s">
        <v>8</v>
      </c>
      <c r="E6" s="161" t="s">
        <v>8</v>
      </c>
      <c r="F6" s="161" t="s">
        <v>8</v>
      </c>
      <c r="G6" s="161" t="s">
        <v>8</v>
      </c>
      <c r="H6" s="110"/>
      <c r="J6" s="109"/>
      <c r="K6" s="109"/>
      <c r="L6" s="109"/>
      <c r="M6" s="109"/>
      <c r="N6" s="109"/>
      <c r="O6" s="109"/>
    </row>
    <row r="7" spans="1:15" ht="25.55" customHeight="1">
      <c r="A7" s="31">
        <f t="shared" ref="A7:A14" si="0">A6+1</f>
        <v>1</v>
      </c>
      <c r="B7" s="9" t="s">
        <v>407</v>
      </c>
      <c r="C7" s="6" t="s">
        <v>379</v>
      </c>
      <c r="D7" s="9" t="s">
        <v>313</v>
      </c>
      <c r="E7" s="37">
        <v>752</v>
      </c>
      <c r="F7" s="83"/>
      <c r="G7" s="83">
        <f>ROUND(F7*E7,2)</f>
        <v>0</v>
      </c>
      <c r="H7" s="110"/>
      <c r="J7" s="109"/>
      <c r="K7" s="109"/>
      <c r="L7" s="109"/>
      <c r="M7" s="109"/>
      <c r="N7" s="109"/>
      <c r="O7" s="109"/>
    </row>
    <row r="8" spans="1:15" ht="25.55" customHeight="1">
      <c r="A8" s="31">
        <f t="shared" si="0"/>
        <v>2</v>
      </c>
      <c r="B8" s="9" t="s">
        <v>407</v>
      </c>
      <c r="C8" s="6" t="s">
        <v>380</v>
      </c>
      <c r="D8" s="9" t="s">
        <v>313</v>
      </c>
      <c r="E8" s="37">
        <v>744</v>
      </c>
      <c r="F8" s="83"/>
      <c r="G8" s="83">
        <f t="shared" ref="G8:G14" si="1">ROUND(F8*E8,2)</f>
        <v>0</v>
      </c>
      <c r="H8" s="110"/>
      <c r="J8" s="109"/>
      <c r="K8" s="109"/>
      <c r="L8" s="109"/>
      <c r="M8" s="109"/>
      <c r="N8" s="109"/>
      <c r="O8" s="109"/>
    </row>
    <row r="9" spans="1:15" ht="25.55" customHeight="1">
      <c r="A9" s="31">
        <f t="shared" si="0"/>
        <v>3</v>
      </c>
      <c r="B9" s="9" t="s">
        <v>407</v>
      </c>
      <c r="C9" s="6" t="s">
        <v>408</v>
      </c>
      <c r="D9" s="9" t="s">
        <v>365</v>
      </c>
      <c r="E9" s="37">
        <v>1333</v>
      </c>
      <c r="F9" s="83"/>
      <c r="G9" s="83">
        <f t="shared" si="1"/>
        <v>0</v>
      </c>
      <c r="H9" s="110"/>
    </row>
    <row r="10" spans="1:15" ht="25.55" customHeight="1">
      <c r="A10" s="31">
        <f t="shared" si="0"/>
        <v>4</v>
      </c>
      <c r="B10" s="9" t="s">
        <v>407</v>
      </c>
      <c r="C10" s="6" t="s">
        <v>409</v>
      </c>
      <c r="D10" s="9" t="s">
        <v>365</v>
      </c>
      <c r="E10" s="37">
        <v>30</v>
      </c>
      <c r="F10" s="83"/>
      <c r="G10" s="83">
        <f t="shared" si="1"/>
        <v>0</v>
      </c>
      <c r="H10" s="110"/>
    </row>
    <row r="11" spans="1:15" ht="25.55" customHeight="1">
      <c r="A11" s="31">
        <f t="shared" si="0"/>
        <v>5</v>
      </c>
      <c r="B11" s="9" t="s">
        <v>407</v>
      </c>
      <c r="C11" s="6" t="s">
        <v>410</v>
      </c>
      <c r="D11" s="9" t="s">
        <v>365</v>
      </c>
      <c r="E11" s="37">
        <v>80</v>
      </c>
      <c r="F11" s="83"/>
      <c r="G11" s="83">
        <f t="shared" si="1"/>
        <v>0</v>
      </c>
      <c r="H11" s="110"/>
    </row>
    <row r="12" spans="1:15" ht="25.55" customHeight="1">
      <c r="A12" s="31">
        <f t="shared" si="0"/>
        <v>6</v>
      </c>
      <c r="B12" s="9" t="s">
        <v>407</v>
      </c>
      <c r="C12" s="6" t="s">
        <v>411</v>
      </c>
      <c r="D12" s="9" t="s">
        <v>365</v>
      </c>
      <c r="E12" s="37">
        <v>3999</v>
      </c>
      <c r="F12" s="83"/>
      <c r="G12" s="83">
        <f t="shared" si="1"/>
        <v>0</v>
      </c>
      <c r="H12" s="110"/>
    </row>
    <row r="13" spans="1:15" ht="25.55" customHeight="1">
      <c r="A13" s="31">
        <f t="shared" si="0"/>
        <v>7</v>
      </c>
      <c r="B13" s="9" t="s">
        <v>407</v>
      </c>
      <c r="C13" s="6" t="s">
        <v>247</v>
      </c>
      <c r="D13" s="9" t="s">
        <v>365</v>
      </c>
      <c r="E13" s="37">
        <v>1333</v>
      </c>
      <c r="F13" s="83"/>
      <c r="G13" s="83">
        <f t="shared" si="1"/>
        <v>0</v>
      </c>
      <c r="H13" s="110"/>
    </row>
    <row r="14" spans="1:15" ht="25.55" customHeight="1">
      <c r="A14" s="31">
        <f t="shared" si="0"/>
        <v>8</v>
      </c>
      <c r="B14" s="9" t="s">
        <v>407</v>
      </c>
      <c r="C14" s="6" t="s">
        <v>240</v>
      </c>
      <c r="D14" s="9" t="s">
        <v>11</v>
      </c>
      <c r="E14" s="37">
        <v>17</v>
      </c>
      <c r="F14" s="83"/>
      <c r="G14" s="83">
        <f t="shared" si="1"/>
        <v>0</v>
      </c>
      <c r="H14" s="110"/>
    </row>
    <row r="15" spans="1:15">
      <c r="A15" s="206" t="s">
        <v>546</v>
      </c>
      <c r="B15" s="206"/>
      <c r="C15" s="206"/>
      <c r="D15" s="206"/>
      <c r="E15" s="206"/>
      <c r="F15" s="206"/>
      <c r="G15" s="88">
        <f>ROUND(SUM(G7:G14),2)</f>
        <v>0</v>
      </c>
    </row>
  </sheetData>
  <mergeCells count="10">
    <mergeCell ref="A15:F15"/>
    <mergeCell ref="A1:G1"/>
    <mergeCell ref="A2:G2"/>
    <mergeCell ref="B3:G3"/>
    <mergeCell ref="A4:A5"/>
    <mergeCell ref="B4:B5"/>
    <mergeCell ref="C4:C5"/>
    <mergeCell ref="D4:E4"/>
    <mergeCell ref="F4:F5"/>
    <mergeCell ref="G4:G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7" fitToHeight="0" orientation="portrait" r:id="rId1"/>
  <headerFooter>
    <oddFooter>Strona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G28"/>
  <sheetViews>
    <sheetView view="pageBreakPreview" topLeftCell="A12" zoomScaleNormal="100" zoomScaleSheetLayoutView="100" workbookViewId="0">
      <selection activeCell="A28" sqref="A28:F28"/>
    </sheetView>
  </sheetViews>
  <sheetFormatPr defaultColWidth="9.109375" defaultRowHeight="13.15"/>
  <cols>
    <col min="1" max="1" width="7" style="3" customWidth="1"/>
    <col min="2" max="2" width="15" style="3" customWidth="1"/>
    <col min="3" max="3" width="41.6640625" style="4" customWidth="1"/>
    <col min="4" max="4" width="9.88671875" style="3" customWidth="1"/>
    <col min="5" max="5" width="10.44140625" style="5" customWidth="1"/>
    <col min="6" max="6" width="15.88671875" style="5" bestFit="1" customWidth="1"/>
    <col min="7" max="7" width="14.44140625" style="1" bestFit="1" customWidth="1"/>
    <col min="8" max="16384" width="9.109375" style="1"/>
  </cols>
  <sheetData>
    <row r="1" spans="1:7" ht="19.600000000000001" customHeight="1">
      <c r="A1" s="205" t="s">
        <v>648</v>
      </c>
      <c r="B1" s="205"/>
      <c r="C1" s="205"/>
      <c r="D1" s="205"/>
      <c r="E1" s="205"/>
      <c r="F1" s="205"/>
      <c r="G1" s="205"/>
    </row>
    <row r="2" spans="1:7" ht="56.2" customHeight="1">
      <c r="A2" s="209" t="s">
        <v>566</v>
      </c>
      <c r="B2" s="210"/>
      <c r="C2" s="210"/>
      <c r="D2" s="210"/>
      <c r="E2" s="210"/>
      <c r="F2" s="210"/>
      <c r="G2" s="210"/>
    </row>
    <row r="3" spans="1:7" ht="26.3">
      <c r="A3" s="130" t="s">
        <v>590</v>
      </c>
      <c r="B3" s="207" t="s">
        <v>245</v>
      </c>
      <c r="C3" s="207"/>
      <c r="D3" s="207"/>
      <c r="E3" s="207"/>
      <c r="F3" s="207"/>
      <c r="G3" s="207"/>
    </row>
    <row r="4" spans="1:7" ht="15.85" customHeight="1">
      <c r="A4" s="218" t="s">
        <v>0</v>
      </c>
      <c r="B4" s="218" t="s">
        <v>1</v>
      </c>
      <c r="C4" s="219" t="s">
        <v>2</v>
      </c>
      <c r="D4" s="218" t="s">
        <v>3</v>
      </c>
      <c r="E4" s="218"/>
      <c r="F4" s="218" t="s">
        <v>479</v>
      </c>
      <c r="G4" s="218" t="s">
        <v>481</v>
      </c>
    </row>
    <row r="5" spans="1:7" ht="15.85" customHeight="1">
      <c r="A5" s="218"/>
      <c r="B5" s="218"/>
      <c r="C5" s="219"/>
      <c r="D5" s="104" t="s">
        <v>4</v>
      </c>
      <c r="E5" s="87" t="s">
        <v>5</v>
      </c>
      <c r="F5" s="225"/>
      <c r="G5" s="225"/>
    </row>
    <row r="6" spans="1:7" s="10" customFormat="1" ht="25.55" customHeight="1">
      <c r="A6" s="107"/>
      <c r="B6" s="99"/>
      <c r="C6" s="100" t="s">
        <v>412</v>
      </c>
      <c r="D6" s="99"/>
      <c r="E6" s="101"/>
      <c r="F6" s="101"/>
      <c r="G6" s="108"/>
    </row>
    <row r="7" spans="1:7" s="10" customFormat="1" ht="25.55" customHeight="1">
      <c r="A7" s="31">
        <v>1</v>
      </c>
      <c r="B7" s="9" t="s">
        <v>413</v>
      </c>
      <c r="C7" s="7" t="s">
        <v>396</v>
      </c>
      <c r="D7" s="9" t="s">
        <v>313</v>
      </c>
      <c r="E7" s="37">
        <v>4050</v>
      </c>
      <c r="F7" s="83"/>
      <c r="G7" s="75">
        <f>ROUND(F7*E7,2)</f>
        <v>0</v>
      </c>
    </row>
    <row r="8" spans="1:7" s="10" customFormat="1" ht="25.55" customHeight="1">
      <c r="A8" s="31">
        <f>A7+1</f>
        <v>2</v>
      </c>
      <c r="B8" s="9" t="s">
        <v>413</v>
      </c>
      <c r="C8" s="38" t="s">
        <v>397</v>
      </c>
      <c r="D8" s="9" t="s">
        <v>313</v>
      </c>
      <c r="E8" s="37">
        <v>2250</v>
      </c>
      <c r="F8" s="83"/>
      <c r="G8" s="75">
        <f t="shared" ref="G8:G27" si="0">ROUND(F8*E8,2)</f>
        <v>0</v>
      </c>
    </row>
    <row r="9" spans="1:7" s="10" customFormat="1" ht="25.55" customHeight="1">
      <c r="A9" s="31">
        <f t="shared" ref="A9:A27" si="1">A8+1</f>
        <v>3</v>
      </c>
      <c r="B9" s="9" t="s">
        <v>413</v>
      </c>
      <c r="C9" s="38" t="s">
        <v>348</v>
      </c>
      <c r="D9" s="9" t="s">
        <v>365</v>
      </c>
      <c r="E9" s="37">
        <v>377</v>
      </c>
      <c r="F9" s="83"/>
      <c r="G9" s="75">
        <f t="shared" si="0"/>
        <v>0</v>
      </c>
    </row>
    <row r="10" spans="1:7" s="10" customFormat="1" ht="25.55" customHeight="1">
      <c r="A10" s="31">
        <f t="shared" si="1"/>
        <v>4</v>
      </c>
      <c r="B10" s="9" t="s">
        <v>413</v>
      </c>
      <c r="C10" s="38" t="s">
        <v>414</v>
      </c>
      <c r="D10" s="9" t="s">
        <v>365</v>
      </c>
      <c r="E10" s="37">
        <v>582</v>
      </c>
      <c r="F10" s="83"/>
      <c r="G10" s="75">
        <f t="shared" si="0"/>
        <v>0</v>
      </c>
    </row>
    <row r="11" spans="1:7" s="10" customFormat="1">
      <c r="A11" s="31">
        <f t="shared" si="1"/>
        <v>5</v>
      </c>
      <c r="B11" s="9" t="s">
        <v>413</v>
      </c>
      <c r="C11" s="38" t="s">
        <v>415</v>
      </c>
      <c r="D11" s="9" t="s">
        <v>365</v>
      </c>
      <c r="E11" s="37">
        <v>482</v>
      </c>
      <c r="F11" s="83"/>
      <c r="G11" s="75">
        <f t="shared" si="0"/>
        <v>0</v>
      </c>
    </row>
    <row r="12" spans="1:7" s="10" customFormat="1" ht="25.55" customHeight="1">
      <c r="A12" s="31">
        <f t="shared" si="1"/>
        <v>6</v>
      </c>
      <c r="B12" s="9" t="s">
        <v>413</v>
      </c>
      <c r="C12" s="7" t="s">
        <v>328</v>
      </c>
      <c r="D12" s="9" t="s">
        <v>365</v>
      </c>
      <c r="E12" s="37">
        <v>467</v>
      </c>
      <c r="F12" s="83"/>
      <c r="G12" s="75">
        <f t="shared" si="0"/>
        <v>0</v>
      </c>
    </row>
    <row r="13" spans="1:7" s="10" customFormat="1" ht="25.55" customHeight="1">
      <c r="A13" s="31">
        <f t="shared" si="1"/>
        <v>7</v>
      </c>
      <c r="B13" s="9" t="s">
        <v>413</v>
      </c>
      <c r="C13" s="6" t="s">
        <v>416</v>
      </c>
      <c r="D13" s="9" t="s">
        <v>313</v>
      </c>
      <c r="E13" s="37">
        <v>530</v>
      </c>
      <c r="F13" s="83"/>
      <c r="G13" s="75">
        <f t="shared" si="0"/>
        <v>0</v>
      </c>
    </row>
    <row r="14" spans="1:7" s="10" customFormat="1" ht="25.55" customHeight="1">
      <c r="A14" s="31">
        <f t="shared" si="1"/>
        <v>8</v>
      </c>
      <c r="B14" s="9" t="s">
        <v>413</v>
      </c>
      <c r="C14" s="6" t="s">
        <v>417</v>
      </c>
      <c r="D14" s="9" t="s">
        <v>313</v>
      </c>
      <c r="E14" s="37">
        <v>235</v>
      </c>
      <c r="F14" s="83"/>
      <c r="G14" s="75">
        <f t="shared" si="0"/>
        <v>0</v>
      </c>
    </row>
    <row r="15" spans="1:7" s="10" customFormat="1" ht="25.55" customHeight="1">
      <c r="A15" s="31">
        <f t="shared" si="1"/>
        <v>9</v>
      </c>
      <c r="B15" s="9" t="s">
        <v>413</v>
      </c>
      <c r="C15" s="6" t="s">
        <v>418</v>
      </c>
      <c r="D15" s="9" t="s">
        <v>11</v>
      </c>
      <c r="E15" s="37">
        <v>50</v>
      </c>
      <c r="F15" s="83"/>
      <c r="G15" s="75">
        <f t="shared" si="0"/>
        <v>0</v>
      </c>
    </row>
    <row r="16" spans="1:7" s="10" customFormat="1" ht="25.55" customHeight="1">
      <c r="A16" s="31">
        <f t="shared" si="1"/>
        <v>10</v>
      </c>
      <c r="B16" s="9" t="s">
        <v>413</v>
      </c>
      <c r="C16" s="6" t="s">
        <v>642</v>
      </c>
      <c r="D16" s="9" t="s">
        <v>11</v>
      </c>
      <c r="E16" s="37">
        <v>4</v>
      </c>
      <c r="F16" s="83"/>
      <c r="G16" s="75">
        <f>ROUND(F16*E16,2)</f>
        <v>0</v>
      </c>
    </row>
    <row r="17" spans="1:7" s="10" customFormat="1" ht="25.55" customHeight="1">
      <c r="A17" s="31">
        <f t="shared" si="1"/>
        <v>11</v>
      </c>
      <c r="B17" s="9" t="s">
        <v>413</v>
      </c>
      <c r="C17" s="6" t="s">
        <v>419</v>
      </c>
      <c r="D17" s="9" t="s">
        <v>313</v>
      </c>
      <c r="E17" s="37">
        <v>15</v>
      </c>
      <c r="F17" s="83"/>
      <c r="G17" s="75">
        <f t="shared" si="0"/>
        <v>0</v>
      </c>
    </row>
    <row r="18" spans="1:7" s="10" customFormat="1" ht="25.55" customHeight="1">
      <c r="A18" s="31">
        <f t="shared" si="1"/>
        <v>12</v>
      </c>
      <c r="B18" s="9" t="s">
        <v>413</v>
      </c>
      <c r="C18" s="6" t="s">
        <v>420</v>
      </c>
      <c r="D18" s="9" t="s">
        <v>313</v>
      </c>
      <c r="E18" s="37">
        <v>7</v>
      </c>
      <c r="F18" s="83"/>
      <c r="G18" s="75">
        <f t="shared" si="0"/>
        <v>0</v>
      </c>
    </row>
    <row r="19" spans="1:7" s="10" customFormat="1" ht="25.55" customHeight="1">
      <c r="A19" s="31">
        <f t="shared" si="1"/>
        <v>13</v>
      </c>
      <c r="B19" s="9" t="s">
        <v>413</v>
      </c>
      <c r="C19" s="6" t="s">
        <v>268</v>
      </c>
      <c r="D19" s="9" t="s">
        <v>11</v>
      </c>
      <c r="E19" s="37">
        <v>1</v>
      </c>
      <c r="F19" s="83"/>
      <c r="G19" s="75">
        <f t="shared" si="0"/>
        <v>0</v>
      </c>
    </row>
    <row r="20" spans="1:7" s="10" customFormat="1" ht="25.55" customHeight="1">
      <c r="A20" s="31">
        <f t="shared" si="1"/>
        <v>14</v>
      </c>
      <c r="B20" s="9" t="s">
        <v>413</v>
      </c>
      <c r="C20" s="6" t="s">
        <v>643</v>
      </c>
      <c r="D20" s="9" t="s">
        <v>11</v>
      </c>
      <c r="E20" s="37">
        <v>2</v>
      </c>
      <c r="F20" s="83"/>
      <c r="G20" s="75">
        <f t="shared" si="0"/>
        <v>0</v>
      </c>
    </row>
    <row r="21" spans="1:7" s="10" customFormat="1" ht="25.55" customHeight="1">
      <c r="A21" s="31">
        <f t="shared" si="1"/>
        <v>15</v>
      </c>
      <c r="B21" s="9" t="s">
        <v>413</v>
      </c>
      <c r="C21" s="6" t="s">
        <v>269</v>
      </c>
      <c r="D21" s="9" t="s">
        <v>11</v>
      </c>
      <c r="E21" s="37">
        <v>1</v>
      </c>
      <c r="F21" s="83"/>
      <c r="G21" s="75">
        <f t="shared" si="0"/>
        <v>0</v>
      </c>
    </row>
    <row r="22" spans="1:7" s="10" customFormat="1" ht="25.55" customHeight="1">
      <c r="A22" s="31">
        <f t="shared" si="1"/>
        <v>16</v>
      </c>
      <c r="B22" s="9" t="s">
        <v>413</v>
      </c>
      <c r="C22" s="6" t="s">
        <v>270</v>
      </c>
      <c r="D22" s="9" t="s">
        <v>11</v>
      </c>
      <c r="E22" s="37">
        <v>3</v>
      </c>
      <c r="F22" s="83"/>
      <c r="G22" s="75">
        <f t="shared" si="0"/>
        <v>0</v>
      </c>
    </row>
    <row r="23" spans="1:7" s="10" customFormat="1" ht="25.55" customHeight="1">
      <c r="A23" s="31">
        <f t="shared" si="1"/>
        <v>17</v>
      </c>
      <c r="B23" s="9" t="s">
        <v>413</v>
      </c>
      <c r="C23" s="6" t="s">
        <v>349</v>
      </c>
      <c r="D23" s="9" t="s">
        <v>11</v>
      </c>
      <c r="E23" s="37">
        <v>2</v>
      </c>
      <c r="F23" s="83"/>
      <c r="G23" s="75">
        <f t="shared" si="0"/>
        <v>0</v>
      </c>
    </row>
    <row r="24" spans="1:7" s="10" customFormat="1" ht="25.55" customHeight="1">
      <c r="A24" s="31">
        <f t="shared" si="1"/>
        <v>18</v>
      </c>
      <c r="B24" s="9" t="s">
        <v>413</v>
      </c>
      <c r="C24" s="6" t="s">
        <v>421</v>
      </c>
      <c r="D24" s="9" t="s">
        <v>313</v>
      </c>
      <c r="E24" s="37">
        <v>102</v>
      </c>
      <c r="F24" s="83"/>
      <c r="G24" s="75">
        <f t="shared" si="0"/>
        <v>0</v>
      </c>
    </row>
    <row r="25" spans="1:7" s="10" customFormat="1" ht="25.55" customHeight="1">
      <c r="A25" s="31">
        <f t="shared" si="1"/>
        <v>19</v>
      </c>
      <c r="B25" s="9" t="s">
        <v>413</v>
      </c>
      <c r="C25" s="6" t="s">
        <v>422</v>
      </c>
      <c r="D25" s="9" t="s">
        <v>313</v>
      </c>
      <c r="E25" s="37">
        <v>47</v>
      </c>
      <c r="F25" s="83"/>
      <c r="G25" s="75">
        <f t="shared" si="0"/>
        <v>0</v>
      </c>
    </row>
    <row r="26" spans="1:7" s="10" customFormat="1" ht="25.55" customHeight="1">
      <c r="A26" s="31">
        <f t="shared" si="1"/>
        <v>20</v>
      </c>
      <c r="B26" s="9" t="s">
        <v>413</v>
      </c>
      <c r="C26" s="6" t="s">
        <v>423</v>
      </c>
      <c r="D26" s="9" t="s">
        <v>11</v>
      </c>
      <c r="E26" s="37">
        <v>71</v>
      </c>
      <c r="F26" s="83"/>
      <c r="G26" s="75">
        <f t="shared" si="0"/>
        <v>0</v>
      </c>
    </row>
    <row r="27" spans="1:7" s="10" customFormat="1" ht="25.55" customHeight="1">
      <c r="A27" s="31">
        <f t="shared" si="1"/>
        <v>21</v>
      </c>
      <c r="B27" s="9" t="s">
        <v>413</v>
      </c>
      <c r="C27" s="6" t="s">
        <v>246</v>
      </c>
      <c r="D27" s="9" t="s">
        <v>365</v>
      </c>
      <c r="E27" s="37">
        <v>1261</v>
      </c>
      <c r="F27" s="83"/>
      <c r="G27" s="75">
        <f t="shared" si="0"/>
        <v>0</v>
      </c>
    </row>
    <row r="28" spans="1:7">
      <c r="A28" s="206" t="s">
        <v>546</v>
      </c>
      <c r="B28" s="206"/>
      <c r="C28" s="206"/>
      <c r="D28" s="206"/>
      <c r="E28" s="206"/>
      <c r="F28" s="206"/>
      <c r="G28" s="88">
        <f>ROUND(SUM(G7:G27),2)</f>
        <v>0</v>
      </c>
    </row>
  </sheetData>
  <mergeCells count="10">
    <mergeCell ref="A1:G1"/>
    <mergeCell ref="A2:G2"/>
    <mergeCell ref="B3:G3"/>
    <mergeCell ref="G4:G5"/>
    <mergeCell ref="A28:F28"/>
    <mergeCell ref="A4:A5"/>
    <mergeCell ref="B4:B5"/>
    <mergeCell ref="C4:C5"/>
    <mergeCell ref="D4:E4"/>
    <mergeCell ref="F4:F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3" fitToHeight="0" orientation="portrait" r:id="rId1"/>
  <headerFooter>
    <oddFooter>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G50"/>
  <sheetViews>
    <sheetView view="pageBreakPreview" topLeftCell="A31" zoomScaleNormal="100" zoomScaleSheetLayoutView="100" workbookViewId="0">
      <selection activeCell="A50" sqref="A50:F50"/>
    </sheetView>
  </sheetViews>
  <sheetFormatPr defaultColWidth="9.109375" defaultRowHeight="13.15"/>
  <cols>
    <col min="1" max="1" width="7" style="3" customWidth="1"/>
    <col min="2" max="2" width="15" style="3" customWidth="1"/>
    <col min="3" max="3" width="41.6640625" style="4" customWidth="1"/>
    <col min="4" max="4" width="9.88671875" style="3" customWidth="1"/>
    <col min="5" max="5" width="10.44140625" style="5" customWidth="1"/>
    <col min="6" max="6" width="11.44140625" style="79" customWidth="1"/>
    <col min="7" max="7" width="13.109375" style="79" bestFit="1" customWidth="1"/>
    <col min="8" max="16384" width="9.109375" style="1"/>
  </cols>
  <sheetData>
    <row r="1" spans="1:7" ht="12.7" customHeight="1">
      <c r="A1" s="205" t="s">
        <v>648</v>
      </c>
      <c r="B1" s="205"/>
      <c r="C1" s="205"/>
      <c r="D1" s="205"/>
      <c r="E1" s="205"/>
      <c r="F1" s="205"/>
      <c r="G1" s="205"/>
    </row>
    <row r="2" spans="1:7">
      <c r="A2" s="209" t="s">
        <v>566</v>
      </c>
      <c r="B2" s="210"/>
      <c r="C2" s="210"/>
      <c r="D2" s="210"/>
      <c r="E2" s="210"/>
      <c r="F2" s="210"/>
      <c r="G2" s="210"/>
    </row>
    <row r="3" spans="1:7" s="13" customFormat="1" ht="26.3">
      <c r="A3" s="130" t="s">
        <v>591</v>
      </c>
      <c r="B3" s="207" t="s">
        <v>267</v>
      </c>
      <c r="C3" s="207"/>
      <c r="D3" s="207"/>
      <c r="E3" s="207"/>
      <c r="F3" s="207"/>
      <c r="G3" s="207"/>
    </row>
    <row r="4" spans="1:7" s="13" customFormat="1">
      <c r="A4" s="218" t="s">
        <v>0</v>
      </c>
      <c r="B4" s="218" t="s">
        <v>1</v>
      </c>
      <c r="C4" s="219" t="s">
        <v>2</v>
      </c>
      <c r="D4" s="218" t="s">
        <v>3</v>
      </c>
      <c r="E4" s="218"/>
      <c r="F4" s="215" t="s">
        <v>479</v>
      </c>
      <c r="G4" s="215" t="s">
        <v>481</v>
      </c>
    </row>
    <row r="5" spans="1:7" s="13" customFormat="1">
      <c r="A5" s="218"/>
      <c r="B5" s="218"/>
      <c r="C5" s="219"/>
      <c r="D5" s="104" t="s">
        <v>4</v>
      </c>
      <c r="E5" s="87" t="s">
        <v>5</v>
      </c>
      <c r="F5" s="221"/>
      <c r="G5" s="221"/>
    </row>
    <row r="6" spans="1:7" s="13" customFormat="1">
      <c r="A6" s="106"/>
      <c r="B6" s="99" t="s">
        <v>432</v>
      </c>
      <c r="C6" s="100" t="s">
        <v>433</v>
      </c>
      <c r="D6" s="89" t="s">
        <v>8</v>
      </c>
      <c r="E6" s="101" t="s">
        <v>8</v>
      </c>
      <c r="F6" s="102" t="s">
        <v>8</v>
      </c>
      <c r="G6" s="102" t="s">
        <v>8</v>
      </c>
    </row>
    <row r="7" spans="1:7" s="13" customFormat="1">
      <c r="A7" s="31">
        <f t="shared" ref="A7:A49" si="0">A6+1</f>
        <v>1</v>
      </c>
      <c r="B7" s="8" t="s">
        <v>432</v>
      </c>
      <c r="C7" s="12" t="s">
        <v>483</v>
      </c>
      <c r="D7" s="9" t="s">
        <v>365</v>
      </c>
      <c r="E7" s="37">
        <v>611</v>
      </c>
      <c r="F7" s="75"/>
      <c r="G7" s="75">
        <f>ROUND(F7*E7,2)</f>
        <v>0</v>
      </c>
    </row>
    <row r="8" spans="1:7" s="13" customFormat="1" ht="26.3">
      <c r="A8" s="31">
        <f>A7+1</f>
        <v>2</v>
      </c>
      <c r="B8" s="8" t="s">
        <v>432</v>
      </c>
      <c r="C8" s="12" t="s">
        <v>484</v>
      </c>
      <c r="D8" s="9" t="s">
        <v>365</v>
      </c>
      <c r="E8" s="37">
        <v>611</v>
      </c>
      <c r="F8" s="75"/>
      <c r="G8" s="75">
        <f t="shared" ref="G8:G49" si="1">ROUND(F8*E8,2)</f>
        <v>0</v>
      </c>
    </row>
    <row r="9" spans="1:7" s="13" customFormat="1" ht="26.3">
      <c r="A9" s="31">
        <f t="shared" si="0"/>
        <v>3</v>
      </c>
      <c r="B9" s="8" t="s">
        <v>432</v>
      </c>
      <c r="C9" s="12" t="s">
        <v>485</v>
      </c>
      <c r="D9" s="9" t="s">
        <v>365</v>
      </c>
      <c r="E9" s="37">
        <v>33</v>
      </c>
      <c r="F9" s="75"/>
      <c r="G9" s="75">
        <f t="shared" si="1"/>
        <v>0</v>
      </c>
    </row>
    <row r="10" spans="1:7" s="13" customFormat="1" ht="26.3">
      <c r="A10" s="31">
        <f t="shared" si="0"/>
        <v>4</v>
      </c>
      <c r="B10" s="8" t="s">
        <v>432</v>
      </c>
      <c r="C10" s="12" t="s">
        <v>486</v>
      </c>
      <c r="D10" s="9" t="s">
        <v>365</v>
      </c>
      <c r="E10" s="37">
        <v>122</v>
      </c>
      <c r="F10" s="75"/>
      <c r="G10" s="75">
        <f t="shared" si="1"/>
        <v>0</v>
      </c>
    </row>
    <row r="11" spans="1:7" s="13" customFormat="1" ht="26.3">
      <c r="A11" s="31">
        <f t="shared" si="0"/>
        <v>5</v>
      </c>
      <c r="B11" s="8" t="s">
        <v>432</v>
      </c>
      <c r="C11" s="12" t="s">
        <v>487</v>
      </c>
      <c r="D11" s="9" t="s">
        <v>365</v>
      </c>
      <c r="E11" s="37">
        <v>611</v>
      </c>
      <c r="F11" s="75"/>
      <c r="G11" s="75">
        <f t="shared" si="1"/>
        <v>0</v>
      </c>
    </row>
    <row r="12" spans="1:7" s="13" customFormat="1" ht="26.3">
      <c r="A12" s="31">
        <f t="shared" si="0"/>
        <v>6</v>
      </c>
      <c r="B12" s="8" t="s">
        <v>432</v>
      </c>
      <c r="C12" s="12" t="s">
        <v>488</v>
      </c>
      <c r="D12" s="9" t="s">
        <v>365</v>
      </c>
      <c r="E12" s="37">
        <v>611</v>
      </c>
      <c r="F12" s="75"/>
      <c r="G12" s="75">
        <f t="shared" si="1"/>
        <v>0</v>
      </c>
    </row>
    <row r="13" spans="1:7" s="13" customFormat="1" ht="26.3">
      <c r="A13" s="31">
        <f t="shared" si="0"/>
        <v>7</v>
      </c>
      <c r="B13" s="8" t="s">
        <v>432</v>
      </c>
      <c r="C13" s="12" t="s">
        <v>489</v>
      </c>
      <c r="D13" s="9" t="s">
        <v>365</v>
      </c>
      <c r="E13" s="37">
        <v>611</v>
      </c>
      <c r="F13" s="75"/>
      <c r="G13" s="75">
        <f t="shared" si="1"/>
        <v>0</v>
      </c>
    </row>
    <row r="14" spans="1:7" s="13" customFormat="1" ht="26.3">
      <c r="A14" s="31">
        <f t="shared" si="0"/>
        <v>8</v>
      </c>
      <c r="B14" s="8" t="s">
        <v>432</v>
      </c>
      <c r="C14" s="12" t="s">
        <v>490</v>
      </c>
      <c r="D14" s="9" t="s">
        <v>491</v>
      </c>
      <c r="E14" s="37">
        <v>13</v>
      </c>
      <c r="F14" s="75"/>
      <c r="G14" s="75">
        <f t="shared" si="1"/>
        <v>0</v>
      </c>
    </row>
    <row r="15" spans="1:7" s="13" customFormat="1">
      <c r="A15" s="31">
        <f t="shared" si="0"/>
        <v>9</v>
      </c>
      <c r="B15" s="8" t="s">
        <v>432</v>
      </c>
      <c r="C15" s="12" t="s">
        <v>492</v>
      </c>
      <c r="D15" s="9" t="s">
        <v>11</v>
      </c>
      <c r="E15" s="37">
        <v>1</v>
      </c>
      <c r="F15" s="75"/>
      <c r="G15" s="75">
        <f t="shared" si="1"/>
        <v>0</v>
      </c>
    </row>
    <row r="16" spans="1:7" s="13" customFormat="1" ht="26.3">
      <c r="A16" s="31">
        <f t="shared" si="0"/>
        <v>10</v>
      </c>
      <c r="B16" s="8" t="s">
        <v>432</v>
      </c>
      <c r="C16" s="12" t="s">
        <v>493</v>
      </c>
      <c r="D16" s="9" t="s">
        <v>41</v>
      </c>
      <c r="E16" s="37">
        <v>1</v>
      </c>
      <c r="F16" s="75"/>
      <c r="G16" s="75">
        <f t="shared" si="1"/>
        <v>0</v>
      </c>
    </row>
    <row r="17" spans="1:7" s="13" customFormat="1" ht="26.3">
      <c r="A17" s="31">
        <f t="shared" si="0"/>
        <v>11</v>
      </c>
      <c r="B17" s="8" t="s">
        <v>432</v>
      </c>
      <c r="C17" s="12" t="s">
        <v>494</v>
      </c>
      <c r="D17" s="9" t="s">
        <v>11</v>
      </c>
      <c r="E17" s="37">
        <v>1</v>
      </c>
      <c r="F17" s="75"/>
      <c r="G17" s="75">
        <f t="shared" si="1"/>
        <v>0</v>
      </c>
    </row>
    <row r="18" spans="1:7" s="13" customFormat="1" ht="26.3">
      <c r="A18" s="31">
        <f t="shared" si="0"/>
        <v>12</v>
      </c>
      <c r="B18" s="8" t="s">
        <v>432</v>
      </c>
      <c r="C18" s="12" t="s">
        <v>495</v>
      </c>
      <c r="D18" s="9" t="s">
        <v>496</v>
      </c>
      <c r="E18" s="37">
        <v>14</v>
      </c>
      <c r="F18" s="75"/>
      <c r="G18" s="75">
        <f t="shared" si="1"/>
        <v>0</v>
      </c>
    </row>
    <row r="19" spans="1:7" s="13" customFormat="1" ht="26.3">
      <c r="A19" s="31">
        <f t="shared" si="0"/>
        <v>13</v>
      </c>
      <c r="B19" s="8" t="s">
        <v>432</v>
      </c>
      <c r="C19" s="12" t="s">
        <v>497</v>
      </c>
      <c r="D19" s="9" t="s">
        <v>41</v>
      </c>
      <c r="E19" s="37">
        <v>1</v>
      </c>
      <c r="F19" s="75"/>
      <c r="G19" s="75">
        <f t="shared" si="1"/>
        <v>0</v>
      </c>
    </row>
    <row r="20" spans="1:7" s="13" customFormat="1">
      <c r="A20" s="31">
        <f t="shared" si="0"/>
        <v>14</v>
      </c>
      <c r="B20" s="8" t="s">
        <v>432</v>
      </c>
      <c r="C20" s="12" t="s">
        <v>498</v>
      </c>
      <c r="D20" s="9" t="s">
        <v>41</v>
      </c>
      <c r="E20" s="37">
        <v>1</v>
      </c>
      <c r="F20" s="75"/>
      <c r="G20" s="75">
        <f t="shared" si="1"/>
        <v>0</v>
      </c>
    </row>
    <row r="21" spans="1:7" s="13" customFormat="1">
      <c r="A21" s="226" t="s">
        <v>499</v>
      </c>
      <c r="B21" s="226"/>
      <c r="C21" s="226"/>
      <c r="D21" s="226"/>
      <c r="E21" s="226"/>
      <c r="F21" s="91"/>
      <c r="G21" s="91"/>
    </row>
    <row r="22" spans="1:7" s="13" customFormat="1" ht="26.3">
      <c r="A22" s="31">
        <v>16</v>
      </c>
      <c r="B22" s="8" t="s">
        <v>432</v>
      </c>
      <c r="C22" s="12" t="s">
        <v>500</v>
      </c>
      <c r="D22" s="9" t="s">
        <v>41</v>
      </c>
      <c r="E22" s="37">
        <v>15</v>
      </c>
      <c r="F22" s="75"/>
      <c r="G22" s="75">
        <f t="shared" si="1"/>
        <v>0</v>
      </c>
    </row>
    <row r="23" spans="1:7" s="13" customFormat="1">
      <c r="A23" s="31">
        <f t="shared" si="0"/>
        <v>17</v>
      </c>
      <c r="B23" s="8" t="s">
        <v>432</v>
      </c>
      <c r="C23" s="12" t="s">
        <v>501</v>
      </c>
      <c r="D23" s="9" t="s">
        <v>491</v>
      </c>
      <c r="E23" s="37">
        <v>1</v>
      </c>
      <c r="F23" s="75"/>
      <c r="G23" s="75">
        <f t="shared" si="1"/>
        <v>0</v>
      </c>
    </row>
    <row r="24" spans="1:7" s="13" customFormat="1">
      <c r="A24" s="31">
        <f t="shared" si="0"/>
        <v>18</v>
      </c>
      <c r="B24" s="8" t="s">
        <v>432</v>
      </c>
      <c r="C24" s="12" t="s">
        <v>502</v>
      </c>
      <c r="D24" s="9" t="s">
        <v>41</v>
      </c>
      <c r="E24" s="37">
        <v>15</v>
      </c>
      <c r="F24" s="75"/>
      <c r="G24" s="75">
        <f t="shared" si="1"/>
        <v>0</v>
      </c>
    </row>
    <row r="25" spans="1:7" s="13" customFormat="1">
      <c r="A25" s="31">
        <f t="shared" si="0"/>
        <v>19</v>
      </c>
      <c r="B25" s="8" t="s">
        <v>432</v>
      </c>
      <c r="C25" s="12" t="s">
        <v>503</v>
      </c>
      <c r="D25" s="9" t="s">
        <v>41</v>
      </c>
      <c r="E25" s="37">
        <v>15</v>
      </c>
      <c r="F25" s="75"/>
      <c r="G25" s="75">
        <f t="shared" si="1"/>
        <v>0</v>
      </c>
    </row>
    <row r="26" spans="1:7" s="13" customFormat="1" ht="39.450000000000003">
      <c r="A26" s="31">
        <f t="shared" si="0"/>
        <v>20</v>
      </c>
      <c r="B26" s="8" t="s">
        <v>432</v>
      </c>
      <c r="C26" s="12" t="s">
        <v>504</v>
      </c>
      <c r="D26" s="9" t="s">
        <v>365</v>
      </c>
      <c r="E26" s="37">
        <v>163</v>
      </c>
      <c r="F26" s="75"/>
      <c r="G26" s="75">
        <f t="shared" si="1"/>
        <v>0</v>
      </c>
    </row>
    <row r="27" spans="1:7" s="13" customFormat="1">
      <c r="A27" s="31">
        <f t="shared" si="0"/>
        <v>21</v>
      </c>
      <c r="B27" s="8" t="s">
        <v>432</v>
      </c>
      <c r="C27" s="12" t="s">
        <v>505</v>
      </c>
      <c r="D27" s="9" t="s">
        <v>491</v>
      </c>
      <c r="E27" s="37">
        <v>15</v>
      </c>
      <c r="F27" s="75"/>
      <c r="G27" s="75">
        <f t="shared" si="1"/>
        <v>0</v>
      </c>
    </row>
    <row r="28" spans="1:7" s="13" customFormat="1">
      <c r="A28" s="31">
        <f t="shared" si="0"/>
        <v>22</v>
      </c>
      <c r="B28" s="8" t="s">
        <v>432</v>
      </c>
      <c r="C28" s="12" t="s">
        <v>506</v>
      </c>
      <c r="D28" s="9" t="s">
        <v>491</v>
      </c>
      <c r="E28" s="37">
        <v>1</v>
      </c>
      <c r="F28" s="75"/>
      <c r="G28" s="75">
        <f t="shared" si="1"/>
        <v>0</v>
      </c>
    </row>
    <row r="29" spans="1:7" s="13" customFormat="1">
      <c r="A29" s="31">
        <f t="shared" si="0"/>
        <v>23</v>
      </c>
      <c r="B29" s="8" t="s">
        <v>432</v>
      </c>
      <c r="C29" s="12" t="s">
        <v>507</v>
      </c>
      <c r="D29" s="9" t="s">
        <v>491</v>
      </c>
      <c r="E29" s="37">
        <v>15</v>
      </c>
      <c r="F29" s="75"/>
      <c r="G29" s="75">
        <f t="shared" si="1"/>
        <v>0</v>
      </c>
    </row>
    <row r="30" spans="1:7" s="13" customFormat="1">
      <c r="A30" s="31">
        <f>A29+1</f>
        <v>24</v>
      </c>
      <c r="B30" s="8" t="s">
        <v>432</v>
      </c>
      <c r="C30" s="12" t="s">
        <v>508</v>
      </c>
      <c r="D30" s="9" t="s">
        <v>491</v>
      </c>
      <c r="E30" s="37">
        <v>15</v>
      </c>
      <c r="F30" s="75"/>
      <c r="G30" s="75">
        <f t="shared" si="1"/>
        <v>0</v>
      </c>
    </row>
    <row r="31" spans="1:7" s="13" customFormat="1">
      <c r="A31" s="226" t="s">
        <v>592</v>
      </c>
      <c r="B31" s="226"/>
      <c r="C31" s="226"/>
      <c r="D31" s="226"/>
      <c r="E31" s="226"/>
      <c r="F31" s="91"/>
      <c r="G31" s="91"/>
    </row>
    <row r="32" spans="1:7" s="13" customFormat="1">
      <c r="A32" s="31">
        <v>25</v>
      </c>
      <c r="B32" s="8" t="s">
        <v>432</v>
      </c>
      <c r="C32" s="12" t="s">
        <v>483</v>
      </c>
      <c r="D32" s="9" t="s">
        <v>365</v>
      </c>
      <c r="E32" s="37">
        <v>140</v>
      </c>
      <c r="F32" s="75"/>
      <c r="G32" s="75">
        <f t="shared" si="1"/>
        <v>0</v>
      </c>
    </row>
    <row r="33" spans="1:7" s="13" customFormat="1" ht="26.3">
      <c r="A33" s="31">
        <f t="shared" si="0"/>
        <v>26</v>
      </c>
      <c r="B33" s="8" t="s">
        <v>432</v>
      </c>
      <c r="C33" s="12" t="s">
        <v>484</v>
      </c>
      <c r="D33" s="9" t="s">
        <v>365</v>
      </c>
      <c r="E33" s="37">
        <v>140</v>
      </c>
      <c r="F33" s="75"/>
      <c r="G33" s="75">
        <f t="shared" si="1"/>
        <v>0</v>
      </c>
    </row>
    <row r="34" spans="1:7" s="13" customFormat="1" ht="26.3">
      <c r="A34" s="31">
        <f t="shared" si="0"/>
        <v>27</v>
      </c>
      <c r="B34" s="8" t="s">
        <v>432</v>
      </c>
      <c r="C34" s="12" t="s">
        <v>485</v>
      </c>
      <c r="D34" s="9" t="s">
        <v>365</v>
      </c>
      <c r="E34" s="37">
        <v>15</v>
      </c>
      <c r="F34" s="75"/>
      <c r="G34" s="75">
        <f t="shared" si="1"/>
        <v>0</v>
      </c>
    </row>
    <row r="35" spans="1:7" s="13" customFormat="1" ht="26.3">
      <c r="A35" s="31">
        <f t="shared" si="0"/>
        <v>28</v>
      </c>
      <c r="B35" s="8" t="s">
        <v>432</v>
      </c>
      <c r="C35" s="12" t="s">
        <v>486</v>
      </c>
      <c r="D35" s="9" t="s">
        <v>365</v>
      </c>
      <c r="E35" s="37">
        <v>24</v>
      </c>
      <c r="F35" s="75"/>
      <c r="G35" s="75">
        <f t="shared" si="1"/>
        <v>0</v>
      </c>
    </row>
    <row r="36" spans="1:7" s="13" customFormat="1" ht="26.3">
      <c r="A36" s="31">
        <f t="shared" si="0"/>
        <v>29</v>
      </c>
      <c r="B36" s="8" t="s">
        <v>432</v>
      </c>
      <c r="C36" s="12" t="s">
        <v>561</v>
      </c>
      <c r="D36" s="9" t="s">
        <v>365</v>
      </c>
      <c r="E36" s="37">
        <v>140</v>
      </c>
      <c r="F36" s="75"/>
      <c r="G36" s="75">
        <f t="shared" si="1"/>
        <v>0</v>
      </c>
    </row>
    <row r="37" spans="1:7" s="13" customFormat="1" ht="26.3">
      <c r="A37" s="31">
        <f t="shared" si="0"/>
        <v>30</v>
      </c>
      <c r="B37" s="8" t="s">
        <v>432</v>
      </c>
      <c r="C37" s="12" t="s">
        <v>488</v>
      </c>
      <c r="D37" s="9" t="s">
        <v>365</v>
      </c>
      <c r="E37" s="37">
        <v>168</v>
      </c>
      <c r="F37" s="75"/>
      <c r="G37" s="75">
        <f t="shared" si="1"/>
        <v>0</v>
      </c>
    </row>
    <row r="38" spans="1:7" s="13" customFormat="1" ht="26.3">
      <c r="A38" s="31">
        <f t="shared" si="0"/>
        <v>31</v>
      </c>
      <c r="B38" s="8" t="s">
        <v>432</v>
      </c>
      <c r="C38" s="12" t="s">
        <v>489</v>
      </c>
      <c r="D38" s="9" t="s">
        <v>365</v>
      </c>
      <c r="E38" s="37">
        <v>140</v>
      </c>
      <c r="F38" s="75"/>
      <c r="G38" s="75">
        <f t="shared" si="1"/>
        <v>0</v>
      </c>
    </row>
    <row r="39" spans="1:7" s="13" customFormat="1" ht="26.3">
      <c r="A39" s="31">
        <f t="shared" si="0"/>
        <v>32</v>
      </c>
      <c r="B39" s="8" t="s">
        <v>432</v>
      </c>
      <c r="C39" s="12" t="s">
        <v>490</v>
      </c>
      <c r="D39" s="9" t="s">
        <v>491</v>
      </c>
      <c r="E39" s="37">
        <v>4</v>
      </c>
      <c r="F39" s="75"/>
      <c r="G39" s="75">
        <f t="shared" si="1"/>
        <v>0</v>
      </c>
    </row>
    <row r="40" spans="1:7" s="13" customFormat="1">
      <c r="A40" s="226" t="s">
        <v>509</v>
      </c>
      <c r="B40" s="226"/>
      <c r="C40" s="226"/>
      <c r="D40" s="226"/>
      <c r="E40" s="226"/>
      <c r="F40" s="91"/>
      <c r="G40" s="91"/>
    </row>
    <row r="41" spans="1:7" s="13" customFormat="1" ht="26.3">
      <c r="A41" s="31">
        <v>34</v>
      </c>
      <c r="B41" s="8" t="s">
        <v>432</v>
      </c>
      <c r="C41" s="12" t="s">
        <v>510</v>
      </c>
      <c r="D41" s="9" t="s">
        <v>41</v>
      </c>
      <c r="E41" s="37">
        <v>6</v>
      </c>
      <c r="F41" s="75"/>
      <c r="G41" s="75">
        <f t="shared" si="1"/>
        <v>0</v>
      </c>
    </row>
    <row r="42" spans="1:7" s="13" customFormat="1">
      <c r="A42" s="31">
        <f t="shared" si="0"/>
        <v>35</v>
      </c>
      <c r="B42" s="8" t="s">
        <v>432</v>
      </c>
      <c r="C42" s="12" t="s">
        <v>501</v>
      </c>
      <c r="D42" s="9" t="s">
        <v>491</v>
      </c>
      <c r="E42" s="37">
        <v>3</v>
      </c>
      <c r="F42" s="75"/>
      <c r="G42" s="75">
        <f t="shared" si="1"/>
        <v>0</v>
      </c>
    </row>
    <row r="43" spans="1:7">
      <c r="A43" s="31">
        <f t="shared" si="0"/>
        <v>36</v>
      </c>
      <c r="B43" s="8" t="s">
        <v>432</v>
      </c>
      <c r="C43" s="12" t="s">
        <v>502</v>
      </c>
      <c r="D43" s="9" t="s">
        <v>41</v>
      </c>
      <c r="E43" s="37">
        <v>6</v>
      </c>
      <c r="F43" s="75"/>
      <c r="G43" s="75">
        <f t="shared" si="1"/>
        <v>0</v>
      </c>
    </row>
    <row r="44" spans="1:7" ht="26.3">
      <c r="A44" s="31">
        <f t="shared" si="0"/>
        <v>37</v>
      </c>
      <c r="B44" s="8" t="s">
        <v>432</v>
      </c>
      <c r="C44" s="12" t="s">
        <v>511</v>
      </c>
      <c r="D44" s="9" t="s">
        <v>41</v>
      </c>
      <c r="E44" s="37">
        <v>6</v>
      </c>
      <c r="F44" s="75"/>
      <c r="G44" s="75">
        <f t="shared" si="1"/>
        <v>0</v>
      </c>
    </row>
    <row r="45" spans="1:7" ht="39.450000000000003">
      <c r="A45" s="31">
        <f t="shared" si="0"/>
        <v>38</v>
      </c>
      <c r="B45" s="8" t="s">
        <v>432</v>
      </c>
      <c r="C45" s="12" t="s">
        <v>504</v>
      </c>
      <c r="D45" s="9" t="s">
        <v>365</v>
      </c>
      <c r="E45" s="37">
        <v>36</v>
      </c>
      <c r="F45" s="75"/>
      <c r="G45" s="75">
        <f t="shared" si="1"/>
        <v>0</v>
      </c>
    </row>
    <row r="46" spans="1:7">
      <c r="A46" s="31">
        <f t="shared" si="0"/>
        <v>39</v>
      </c>
      <c r="B46" s="8" t="s">
        <v>432</v>
      </c>
      <c r="C46" s="12" t="s">
        <v>505</v>
      </c>
      <c r="D46" s="9" t="s">
        <v>491</v>
      </c>
      <c r="E46" s="37">
        <v>6</v>
      </c>
      <c r="F46" s="75"/>
      <c r="G46" s="75">
        <f t="shared" si="1"/>
        <v>0</v>
      </c>
    </row>
    <row r="47" spans="1:7">
      <c r="A47" s="31">
        <f t="shared" si="0"/>
        <v>40</v>
      </c>
      <c r="B47" s="8" t="s">
        <v>432</v>
      </c>
      <c r="C47" s="12" t="s">
        <v>506</v>
      </c>
      <c r="D47" s="9" t="s">
        <v>491</v>
      </c>
      <c r="E47" s="37">
        <v>3</v>
      </c>
      <c r="F47" s="75"/>
      <c r="G47" s="75">
        <f t="shared" si="1"/>
        <v>0</v>
      </c>
    </row>
    <row r="48" spans="1:7">
      <c r="A48" s="31">
        <f t="shared" si="0"/>
        <v>41</v>
      </c>
      <c r="B48" s="8" t="s">
        <v>432</v>
      </c>
      <c r="C48" s="12" t="s">
        <v>507</v>
      </c>
      <c r="D48" s="9" t="s">
        <v>491</v>
      </c>
      <c r="E48" s="37">
        <v>6</v>
      </c>
      <c r="F48" s="75"/>
      <c r="G48" s="75">
        <f t="shared" si="1"/>
        <v>0</v>
      </c>
    </row>
    <row r="49" spans="1:7">
      <c r="A49" s="31">
        <f t="shared" si="0"/>
        <v>42</v>
      </c>
      <c r="B49" s="8" t="s">
        <v>432</v>
      </c>
      <c r="C49" s="12" t="s">
        <v>508</v>
      </c>
      <c r="D49" s="9" t="s">
        <v>491</v>
      </c>
      <c r="E49" s="37">
        <v>6</v>
      </c>
      <c r="F49" s="75"/>
      <c r="G49" s="75">
        <f t="shared" si="1"/>
        <v>0</v>
      </c>
    </row>
    <row r="50" spans="1:7">
      <c r="A50" s="206" t="s">
        <v>546</v>
      </c>
      <c r="B50" s="206"/>
      <c r="C50" s="206"/>
      <c r="D50" s="206"/>
      <c r="E50" s="206"/>
      <c r="F50" s="206"/>
      <c r="G50" s="88">
        <f>ROUND(SUM(G7:G49),2)</f>
        <v>0</v>
      </c>
    </row>
  </sheetData>
  <mergeCells count="13">
    <mergeCell ref="A50:F50"/>
    <mergeCell ref="A1:G1"/>
    <mergeCell ref="A2:G2"/>
    <mergeCell ref="B3:G3"/>
    <mergeCell ref="F4:F5"/>
    <mergeCell ref="G4:G5"/>
    <mergeCell ref="A21:E21"/>
    <mergeCell ref="A31:E31"/>
    <mergeCell ref="A40:E40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7" fitToHeight="0" orientation="portrait" r:id="rId1"/>
  <headerFooter>
    <oddFooter>Strona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G12"/>
  <sheetViews>
    <sheetView view="pageBreakPreview" zoomScaleNormal="100" zoomScaleSheetLayoutView="100" workbookViewId="0">
      <selection activeCell="E11" sqref="E11"/>
    </sheetView>
  </sheetViews>
  <sheetFormatPr defaultColWidth="9.109375" defaultRowHeight="13.15"/>
  <cols>
    <col min="1" max="1" width="7" style="3" customWidth="1"/>
    <col min="2" max="2" width="15" style="3" customWidth="1"/>
    <col min="3" max="3" width="41.6640625" style="4" customWidth="1"/>
    <col min="4" max="4" width="9.88671875" style="3" customWidth="1"/>
    <col min="5" max="5" width="10.44140625" style="5" customWidth="1"/>
    <col min="6" max="6" width="11.44140625" style="1" customWidth="1"/>
    <col min="7" max="7" width="11.88671875" style="1" customWidth="1"/>
    <col min="8" max="16384" width="9.109375" style="1"/>
  </cols>
  <sheetData>
    <row r="1" spans="1:7" ht="23.95" customHeight="1">
      <c r="A1" s="205" t="s">
        <v>648</v>
      </c>
      <c r="B1" s="205"/>
      <c r="C1" s="205"/>
      <c r="D1" s="205"/>
      <c r="E1" s="205"/>
      <c r="F1" s="205"/>
      <c r="G1" s="205"/>
    </row>
    <row r="2" spans="1:7" ht="60.75" customHeight="1">
      <c r="A2" s="209" t="s">
        <v>566</v>
      </c>
      <c r="B2" s="210"/>
      <c r="C2" s="210"/>
      <c r="D2" s="210"/>
      <c r="E2" s="210"/>
      <c r="F2" s="210"/>
      <c r="G2" s="210"/>
    </row>
    <row r="3" spans="1:7" ht="27.1" customHeight="1">
      <c r="A3" s="130" t="s">
        <v>577</v>
      </c>
      <c r="B3" s="207" t="s">
        <v>323</v>
      </c>
      <c r="C3" s="207"/>
      <c r="D3" s="207"/>
      <c r="E3" s="207"/>
      <c r="F3" s="207"/>
      <c r="G3" s="207"/>
    </row>
    <row r="4" spans="1:7" ht="15.85" customHeight="1">
      <c r="A4" s="218" t="s">
        <v>0</v>
      </c>
      <c r="B4" s="218" t="s">
        <v>1</v>
      </c>
      <c r="C4" s="219" t="s">
        <v>2</v>
      </c>
      <c r="D4" s="218" t="s">
        <v>3</v>
      </c>
      <c r="E4" s="218"/>
      <c r="F4" s="218" t="s">
        <v>479</v>
      </c>
      <c r="G4" s="218" t="s">
        <v>480</v>
      </c>
    </row>
    <row r="5" spans="1:7" ht="15.85" customHeight="1">
      <c r="A5" s="218"/>
      <c r="B5" s="218"/>
      <c r="C5" s="219"/>
      <c r="D5" s="104" t="s">
        <v>4</v>
      </c>
      <c r="E5" s="87" t="s">
        <v>5</v>
      </c>
      <c r="F5" s="224"/>
      <c r="G5" s="224"/>
    </row>
    <row r="6" spans="1:7" ht="30.05" customHeight="1">
      <c r="A6" s="106"/>
      <c r="B6" s="89"/>
      <c r="C6" s="100" t="s">
        <v>424</v>
      </c>
      <c r="D6" s="89" t="s">
        <v>8</v>
      </c>
      <c r="E6" s="118" t="s">
        <v>8</v>
      </c>
      <c r="F6" s="118" t="s">
        <v>8</v>
      </c>
      <c r="G6" s="118" t="s">
        <v>8</v>
      </c>
    </row>
    <row r="7" spans="1:7" ht="30.05" customHeight="1">
      <c r="A7" s="106"/>
      <c r="B7" s="89"/>
      <c r="C7" s="100" t="s">
        <v>425</v>
      </c>
      <c r="D7" s="89" t="s">
        <v>8</v>
      </c>
      <c r="E7" s="118" t="s">
        <v>8</v>
      </c>
      <c r="F7" s="118" t="s">
        <v>8</v>
      </c>
      <c r="G7" s="118" t="s">
        <v>8</v>
      </c>
    </row>
    <row r="8" spans="1:7" ht="30.05" customHeight="1">
      <c r="A8" s="31">
        <f>A7+1</f>
        <v>1</v>
      </c>
      <c r="B8" s="9" t="s">
        <v>426</v>
      </c>
      <c r="C8" s="39" t="s">
        <v>243</v>
      </c>
      <c r="D8" s="40" t="s">
        <v>24</v>
      </c>
      <c r="E8" s="105">
        <v>3</v>
      </c>
      <c r="F8" s="75"/>
      <c r="G8" s="75">
        <f>ROUND(F8*E8,2)</f>
        <v>0</v>
      </c>
    </row>
    <row r="9" spans="1:7" ht="30.05" customHeight="1">
      <c r="A9" s="31">
        <f>A8+1</f>
        <v>2</v>
      </c>
      <c r="B9" s="9" t="s">
        <v>426</v>
      </c>
      <c r="C9" s="39" t="s">
        <v>242</v>
      </c>
      <c r="D9" s="40" t="s">
        <v>24</v>
      </c>
      <c r="E9" s="105">
        <v>5.5</v>
      </c>
      <c r="F9" s="75"/>
      <c r="G9" s="75">
        <f>ROUND(F9*E9,2)</f>
        <v>0</v>
      </c>
    </row>
    <row r="10" spans="1:7" ht="30.05" customHeight="1">
      <c r="A10" s="31">
        <f>A9+1</f>
        <v>3</v>
      </c>
      <c r="B10" s="9" t="s">
        <v>426</v>
      </c>
      <c r="C10" s="39" t="s">
        <v>244</v>
      </c>
      <c r="D10" s="40" t="s">
        <v>24</v>
      </c>
      <c r="E10" s="105">
        <v>74</v>
      </c>
      <c r="F10" s="75"/>
      <c r="G10" s="75">
        <f>ROUND(F10*E10,2)</f>
        <v>0</v>
      </c>
    </row>
    <row r="11" spans="1:7" ht="30.05" customHeight="1">
      <c r="A11" s="31">
        <f>A9+1</f>
        <v>3</v>
      </c>
      <c r="B11" s="9" t="s">
        <v>426</v>
      </c>
      <c r="C11" s="39" t="s">
        <v>314</v>
      </c>
      <c r="D11" s="40" t="s">
        <v>313</v>
      </c>
      <c r="E11" s="105">
        <v>41</v>
      </c>
      <c r="F11" s="75"/>
      <c r="G11" s="75">
        <f>ROUND(F11*E11,2)</f>
        <v>0</v>
      </c>
    </row>
    <row r="12" spans="1:7">
      <c r="A12" s="206" t="s">
        <v>546</v>
      </c>
      <c r="B12" s="206"/>
      <c r="C12" s="206"/>
      <c r="D12" s="206"/>
      <c r="E12" s="206"/>
      <c r="F12" s="206"/>
      <c r="G12" s="88">
        <f>ROUND(SUM(G8:G11),2)</f>
        <v>0</v>
      </c>
    </row>
  </sheetData>
  <mergeCells count="10">
    <mergeCell ref="A12:F12"/>
    <mergeCell ref="A1:G1"/>
    <mergeCell ref="A2:G2"/>
    <mergeCell ref="B3:G3"/>
    <mergeCell ref="F4:F5"/>
    <mergeCell ref="G4:G5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8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8"/>
  <sheetViews>
    <sheetView view="pageBreakPreview" zoomScaleNormal="100" zoomScaleSheetLayoutView="100" workbookViewId="0">
      <selection activeCell="E7" sqref="E7"/>
    </sheetView>
  </sheetViews>
  <sheetFormatPr defaultRowHeight="13.15"/>
  <cols>
    <col min="1" max="1" width="7" style="23" customWidth="1"/>
    <col min="2" max="2" width="15" style="23" customWidth="1"/>
    <col min="3" max="3" width="39.6640625" style="24" customWidth="1"/>
    <col min="4" max="4" width="9.88671875" style="23" customWidth="1"/>
    <col min="5" max="5" width="10.44140625" style="25" customWidth="1"/>
    <col min="6" max="6" width="15.88671875" style="72" bestFit="1" customWidth="1"/>
    <col min="7" max="7" width="14.44140625" style="72" bestFit="1" customWidth="1"/>
    <col min="8" max="221" width="9.109375" style="72"/>
    <col min="222" max="222" width="7" style="72" customWidth="1"/>
    <col min="223" max="223" width="15" style="72" customWidth="1"/>
    <col min="224" max="224" width="41.6640625" style="72" customWidth="1"/>
    <col min="225" max="225" width="9.88671875" style="72" customWidth="1"/>
    <col min="226" max="226" width="10.44140625" style="72" customWidth="1"/>
    <col min="227" max="227" width="12.6640625" style="72" customWidth="1"/>
    <col min="228" max="228" width="14.6640625" style="72" customWidth="1"/>
    <col min="229" max="229" width="9.109375" style="72"/>
    <col min="230" max="230" width="24" style="72" customWidth="1"/>
    <col min="231" max="477" width="9.109375" style="72"/>
    <col min="478" max="478" width="7" style="72" customWidth="1"/>
    <col min="479" max="479" width="15" style="72" customWidth="1"/>
    <col min="480" max="480" width="41.6640625" style="72" customWidth="1"/>
    <col min="481" max="481" width="9.88671875" style="72" customWidth="1"/>
    <col min="482" max="482" width="10.44140625" style="72" customWidth="1"/>
    <col min="483" max="483" width="12.6640625" style="72" customWidth="1"/>
    <col min="484" max="484" width="14.6640625" style="72" customWidth="1"/>
    <col min="485" max="485" width="9.109375" style="72"/>
    <col min="486" max="486" width="24" style="72" customWidth="1"/>
    <col min="487" max="733" width="9.109375" style="72"/>
    <col min="734" max="734" width="7" style="72" customWidth="1"/>
    <col min="735" max="735" width="15" style="72" customWidth="1"/>
    <col min="736" max="736" width="41.6640625" style="72" customWidth="1"/>
    <col min="737" max="737" width="9.88671875" style="72" customWidth="1"/>
    <col min="738" max="738" width="10.44140625" style="72" customWidth="1"/>
    <col min="739" max="739" width="12.6640625" style="72" customWidth="1"/>
    <col min="740" max="740" width="14.6640625" style="72" customWidth="1"/>
    <col min="741" max="741" width="9.109375" style="72"/>
    <col min="742" max="742" width="24" style="72" customWidth="1"/>
    <col min="743" max="989" width="9.109375" style="72"/>
    <col min="990" max="990" width="7" style="72" customWidth="1"/>
    <col min="991" max="991" width="15" style="72" customWidth="1"/>
    <col min="992" max="992" width="41.6640625" style="72" customWidth="1"/>
    <col min="993" max="993" width="9.88671875" style="72" customWidth="1"/>
    <col min="994" max="994" width="10.44140625" style="72" customWidth="1"/>
    <col min="995" max="995" width="12.6640625" style="72" customWidth="1"/>
    <col min="996" max="996" width="14.6640625" style="72" customWidth="1"/>
    <col min="997" max="997" width="9.109375" style="72"/>
    <col min="998" max="998" width="24" style="72" customWidth="1"/>
    <col min="999" max="1245" width="9.109375" style="72"/>
    <col min="1246" max="1246" width="7" style="72" customWidth="1"/>
    <col min="1247" max="1247" width="15" style="72" customWidth="1"/>
    <col min="1248" max="1248" width="41.6640625" style="72" customWidth="1"/>
    <col min="1249" max="1249" width="9.88671875" style="72" customWidth="1"/>
    <col min="1250" max="1250" width="10.44140625" style="72" customWidth="1"/>
    <col min="1251" max="1251" width="12.6640625" style="72" customWidth="1"/>
    <col min="1252" max="1252" width="14.6640625" style="72" customWidth="1"/>
    <col min="1253" max="1253" width="9.109375" style="72"/>
    <col min="1254" max="1254" width="24" style="72" customWidth="1"/>
    <col min="1255" max="1501" width="9.109375" style="72"/>
    <col min="1502" max="1502" width="7" style="72" customWidth="1"/>
    <col min="1503" max="1503" width="15" style="72" customWidth="1"/>
    <col min="1504" max="1504" width="41.6640625" style="72" customWidth="1"/>
    <col min="1505" max="1505" width="9.88671875" style="72" customWidth="1"/>
    <col min="1506" max="1506" width="10.44140625" style="72" customWidth="1"/>
    <col min="1507" max="1507" width="12.6640625" style="72" customWidth="1"/>
    <col min="1508" max="1508" width="14.6640625" style="72" customWidth="1"/>
    <col min="1509" max="1509" width="9.109375" style="72"/>
    <col min="1510" max="1510" width="24" style="72" customWidth="1"/>
    <col min="1511" max="1757" width="9.109375" style="72"/>
    <col min="1758" max="1758" width="7" style="72" customWidth="1"/>
    <col min="1759" max="1759" width="15" style="72" customWidth="1"/>
    <col min="1760" max="1760" width="41.6640625" style="72" customWidth="1"/>
    <col min="1761" max="1761" width="9.88671875" style="72" customWidth="1"/>
    <col min="1762" max="1762" width="10.44140625" style="72" customWidth="1"/>
    <col min="1763" max="1763" width="12.6640625" style="72" customWidth="1"/>
    <col min="1764" max="1764" width="14.6640625" style="72" customWidth="1"/>
    <col min="1765" max="1765" width="9.109375" style="72"/>
    <col min="1766" max="1766" width="24" style="72" customWidth="1"/>
    <col min="1767" max="2013" width="9.109375" style="72"/>
    <col min="2014" max="2014" width="7" style="72" customWidth="1"/>
    <col min="2015" max="2015" width="15" style="72" customWidth="1"/>
    <col min="2016" max="2016" width="41.6640625" style="72" customWidth="1"/>
    <col min="2017" max="2017" width="9.88671875" style="72" customWidth="1"/>
    <col min="2018" max="2018" width="10.44140625" style="72" customWidth="1"/>
    <col min="2019" max="2019" width="12.6640625" style="72" customWidth="1"/>
    <col min="2020" max="2020" width="14.6640625" style="72" customWidth="1"/>
    <col min="2021" max="2021" width="9.109375" style="72"/>
    <col min="2022" max="2022" width="24" style="72" customWidth="1"/>
    <col min="2023" max="2269" width="9.109375" style="72"/>
    <col min="2270" max="2270" width="7" style="72" customWidth="1"/>
    <col min="2271" max="2271" width="15" style="72" customWidth="1"/>
    <col min="2272" max="2272" width="41.6640625" style="72" customWidth="1"/>
    <col min="2273" max="2273" width="9.88671875" style="72" customWidth="1"/>
    <col min="2274" max="2274" width="10.44140625" style="72" customWidth="1"/>
    <col min="2275" max="2275" width="12.6640625" style="72" customWidth="1"/>
    <col min="2276" max="2276" width="14.6640625" style="72" customWidth="1"/>
    <col min="2277" max="2277" width="9.109375" style="72"/>
    <col min="2278" max="2278" width="24" style="72" customWidth="1"/>
    <col min="2279" max="2525" width="9.109375" style="72"/>
    <col min="2526" max="2526" width="7" style="72" customWidth="1"/>
    <col min="2527" max="2527" width="15" style="72" customWidth="1"/>
    <col min="2528" max="2528" width="41.6640625" style="72" customWidth="1"/>
    <col min="2529" max="2529" width="9.88671875" style="72" customWidth="1"/>
    <col min="2530" max="2530" width="10.44140625" style="72" customWidth="1"/>
    <col min="2531" max="2531" width="12.6640625" style="72" customWidth="1"/>
    <col min="2532" max="2532" width="14.6640625" style="72" customWidth="1"/>
    <col min="2533" max="2533" width="9.109375" style="72"/>
    <col min="2534" max="2534" width="24" style="72" customWidth="1"/>
    <col min="2535" max="2781" width="9.109375" style="72"/>
    <col min="2782" max="2782" width="7" style="72" customWidth="1"/>
    <col min="2783" max="2783" width="15" style="72" customWidth="1"/>
    <col min="2784" max="2784" width="41.6640625" style="72" customWidth="1"/>
    <col min="2785" max="2785" width="9.88671875" style="72" customWidth="1"/>
    <col min="2786" max="2786" width="10.44140625" style="72" customWidth="1"/>
    <col min="2787" max="2787" width="12.6640625" style="72" customWidth="1"/>
    <col min="2788" max="2788" width="14.6640625" style="72" customWidth="1"/>
    <col min="2789" max="2789" width="9.109375" style="72"/>
    <col min="2790" max="2790" width="24" style="72" customWidth="1"/>
    <col min="2791" max="3037" width="9.109375" style="72"/>
    <col min="3038" max="3038" width="7" style="72" customWidth="1"/>
    <col min="3039" max="3039" width="15" style="72" customWidth="1"/>
    <col min="3040" max="3040" width="41.6640625" style="72" customWidth="1"/>
    <col min="3041" max="3041" width="9.88671875" style="72" customWidth="1"/>
    <col min="3042" max="3042" width="10.44140625" style="72" customWidth="1"/>
    <col min="3043" max="3043" width="12.6640625" style="72" customWidth="1"/>
    <col min="3044" max="3044" width="14.6640625" style="72" customWidth="1"/>
    <col min="3045" max="3045" width="9.109375" style="72"/>
    <col min="3046" max="3046" width="24" style="72" customWidth="1"/>
    <col min="3047" max="3293" width="9.109375" style="72"/>
    <col min="3294" max="3294" width="7" style="72" customWidth="1"/>
    <col min="3295" max="3295" width="15" style="72" customWidth="1"/>
    <col min="3296" max="3296" width="41.6640625" style="72" customWidth="1"/>
    <col min="3297" max="3297" width="9.88671875" style="72" customWidth="1"/>
    <col min="3298" max="3298" width="10.44140625" style="72" customWidth="1"/>
    <col min="3299" max="3299" width="12.6640625" style="72" customWidth="1"/>
    <col min="3300" max="3300" width="14.6640625" style="72" customWidth="1"/>
    <col min="3301" max="3301" width="9.109375" style="72"/>
    <col min="3302" max="3302" width="24" style="72" customWidth="1"/>
    <col min="3303" max="3549" width="9.109375" style="72"/>
    <col min="3550" max="3550" width="7" style="72" customWidth="1"/>
    <col min="3551" max="3551" width="15" style="72" customWidth="1"/>
    <col min="3552" max="3552" width="41.6640625" style="72" customWidth="1"/>
    <col min="3553" max="3553" width="9.88671875" style="72" customWidth="1"/>
    <col min="3554" max="3554" width="10.44140625" style="72" customWidth="1"/>
    <col min="3555" max="3555" width="12.6640625" style="72" customWidth="1"/>
    <col min="3556" max="3556" width="14.6640625" style="72" customWidth="1"/>
    <col min="3557" max="3557" width="9.109375" style="72"/>
    <col min="3558" max="3558" width="24" style="72" customWidth="1"/>
    <col min="3559" max="3805" width="9.109375" style="72"/>
    <col min="3806" max="3806" width="7" style="72" customWidth="1"/>
    <col min="3807" max="3807" width="15" style="72" customWidth="1"/>
    <col min="3808" max="3808" width="41.6640625" style="72" customWidth="1"/>
    <col min="3809" max="3809" width="9.88671875" style="72" customWidth="1"/>
    <col min="3810" max="3810" width="10.44140625" style="72" customWidth="1"/>
    <col min="3811" max="3811" width="12.6640625" style="72" customWidth="1"/>
    <col min="3812" max="3812" width="14.6640625" style="72" customWidth="1"/>
    <col min="3813" max="3813" width="9.109375" style="72"/>
    <col min="3814" max="3814" width="24" style="72" customWidth="1"/>
    <col min="3815" max="4061" width="9.109375" style="72"/>
    <col min="4062" max="4062" width="7" style="72" customWidth="1"/>
    <col min="4063" max="4063" width="15" style="72" customWidth="1"/>
    <col min="4064" max="4064" width="41.6640625" style="72" customWidth="1"/>
    <col min="4065" max="4065" width="9.88671875" style="72" customWidth="1"/>
    <col min="4066" max="4066" width="10.44140625" style="72" customWidth="1"/>
    <col min="4067" max="4067" width="12.6640625" style="72" customWidth="1"/>
    <col min="4068" max="4068" width="14.6640625" style="72" customWidth="1"/>
    <col min="4069" max="4069" width="9.109375" style="72"/>
    <col min="4070" max="4070" width="24" style="72" customWidth="1"/>
    <col min="4071" max="4317" width="9.109375" style="72"/>
    <col min="4318" max="4318" width="7" style="72" customWidth="1"/>
    <col min="4319" max="4319" width="15" style="72" customWidth="1"/>
    <col min="4320" max="4320" width="41.6640625" style="72" customWidth="1"/>
    <col min="4321" max="4321" width="9.88671875" style="72" customWidth="1"/>
    <col min="4322" max="4322" width="10.44140625" style="72" customWidth="1"/>
    <col min="4323" max="4323" width="12.6640625" style="72" customWidth="1"/>
    <col min="4324" max="4324" width="14.6640625" style="72" customWidth="1"/>
    <col min="4325" max="4325" width="9.109375" style="72"/>
    <col min="4326" max="4326" width="24" style="72" customWidth="1"/>
    <col min="4327" max="4573" width="9.109375" style="72"/>
    <col min="4574" max="4574" width="7" style="72" customWidth="1"/>
    <col min="4575" max="4575" width="15" style="72" customWidth="1"/>
    <col min="4576" max="4576" width="41.6640625" style="72" customWidth="1"/>
    <col min="4577" max="4577" width="9.88671875" style="72" customWidth="1"/>
    <col min="4578" max="4578" width="10.44140625" style="72" customWidth="1"/>
    <col min="4579" max="4579" width="12.6640625" style="72" customWidth="1"/>
    <col min="4580" max="4580" width="14.6640625" style="72" customWidth="1"/>
    <col min="4581" max="4581" width="9.109375" style="72"/>
    <col min="4582" max="4582" width="24" style="72" customWidth="1"/>
    <col min="4583" max="4829" width="9.109375" style="72"/>
    <col min="4830" max="4830" width="7" style="72" customWidth="1"/>
    <col min="4831" max="4831" width="15" style="72" customWidth="1"/>
    <col min="4832" max="4832" width="41.6640625" style="72" customWidth="1"/>
    <col min="4833" max="4833" width="9.88671875" style="72" customWidth="1"/>
    <col min="4834" max="4834" width="10.44140625" style="72" customWidth="1"/>
    <col min="4835" max="4835" width="12.6640625" style="72" customWidth="1"/>
    <col min="4836" max="4836" width="14.6640625" style="72" customWidth="1"/>
    <col min="4837" max="4837" width="9.109375" style="72"/>
    <col min="4838" max="4838" width="24" style="72" customWidth="1"/>
    <col min="4839" max="5085" width="9.109375" style="72"/>
    <col min="5086" max="5086" width="7" style="72" customWidth="1"/>
    <col min="5087" max="5087" width="15" style="72" customWidth="1"/>
    <col min="5088" max="5088" width="41.6640625" style="72" customWidth="1"/>
    <col min="5089" max="5089" width="9.88671875" style="72" customWidth="1"/>
    <col min="5090" max="5090" width="10.44140625" style="72" customWidth="1"/>
    <col min="5091" max="5091" width="12.6640625" style="72" customWidth="1"/>
    <col min="5092" max="5092" width="14.6640625" style="72" customWidth="1"/>
    <col min="5093" max="5093" width="9.109375" style="72"/>
    <col min="5094" max="5094" width="24" style="72" customWidth="1"/>
    <col min="5095" max="5341" width="9.109375" style="72"/>
    <col min="5342" max="5342" width="7" style="72" customWidth="1"/>
    <col min="5343" max="5343" width="15" style="72" customWidth="1"/>
    <col min="5344" max="5344" width="41.6640625" style="72" customWidth="1"/>
    <col min="5345" max="5345" width="9.88671875" style="72" customWidth="1"/>
    <col min="5346" max="5346" width="10.44140625" style="72" customWidth="1"/>
    <col min="5347" max="5347" width="12.6640625" style="72" customWidth="1"/>
    <col min="5348" max="5348" width="14.6640625" style="72" customWidth="1"/>
    <col min="5349" max="5349" width="9.109375" style="72"/>
    <col min="5350" max="5350" width="24" style="72" customWidth="1"/>
    <col min="5351" max="5597" width="9.109375" style="72"/>
    <col min="5598" max="5598" width="7" style="72" customWidth="1"/>
    <col min="5599" max="5599" width="15" style="72" customWidth="1"/>
    <col min="5600" max="5600" width="41.6640625" style="72" customWidth="1"/>
    <col min="5601" max="5601" width="9.88671875" style="72" customWidth="1"/>
    <col min="5602" max="5602" width="10.44140625" style="72" customWidth="1"/>
    <col min="5603" max="5603" width="12.6640625" style="72" customWidth="1"/>
    <col min="5604" max="5604" width="14.6640625" style="72" customWidth="1"/>
    <col min="5605" max="5605" width="9.109375" style="72"/>
    <col min="5606" max="5606" width="24" style="72" customWidth="1"/>
    <col min="5607" max="5853" width="9.109375" style="72"/>
    <col min="5854" max="5854" width="7" style="72" customWidth="1"/>
    <col min="5855" max="5855" width="15" style="72" customWidth="1"/>
    <col min="5856" max="5856" width="41.6640625" style="72" customWidth="1"/>
    <col min="5857" max="5857" width="9.88671875" style="72" customWidth="1"/>
    <col min="5858" max="5858" width="10.44140625" style="72" customWidth="1"/>
    <col min="5859" max="5859" width="12.6640625" style="72" customWidth="1"/>
    <col min="5860" max="5860" width="14.6640625" style="72" customWidth="1"/>
    <col min="5861" max="5861" width="9.109375" style="72"/>
    <col min="5862" max="5862" width="24" style="72" customWidth="1"/>
    <col min="5863" max="6109" width="9.109375" style="72"/>
    <col min="6110" max="6110" width="7" style="72" customWidth="1"/>
    <col min="6111" max="6111" width="15" style="72" customWidth="1"/>
    <col min="6112" max="6112" width="41.6640625" style="72" customWidth="1"/>
    <col min="6113" max="6113" width="9.88671875" style="72" customWidth="1"/>
    <col min="6114" max="6114" width="10.44140625" style="72" customWidth="1"/>
    <col min="6115" max="6115" width="12.6640625" style="72" customWidth="1"/>
    <col min="6116" max="6116" width="14.6640625" style="72" customWidth="1"/>
    <col min="6117" max="6117" width="9.109375" style="72"/>
    <col min="6118" max="6118" width="24" style="72" customWidth="1"/>
    <col min="6119" max="6365" width="9.109375" style="72"/>
    <col min="6366" max="6366" width="7" style="72" customWidth="1"/>
    <col min="6367" max="6367" width="15" style="72" customWidth="1"/>
    <col min="6368" max="6368" width="41.6640625" style="72" customWidth="1"/>
    <col min="6369" max="6369" width="9.88671875" style="72" customWidth="1"/>
    <col min="6370" max="6370" width="10.44140625" style="72" customWidth="1"/>
    <col min="6371" max="6371" width="12.6640625" style="72" customWidth="1"/>
    <col min="6372" max="6372" width="14.6640625" style="72" customWidth="1"/>
    <col min="6373" max="6373" width="9.109375" style="72"/>
    <col min="6374" max="6374" width="24" style="72" customWidth="1"/>
    <col min="6375" max="6621" width="9.109375" style="72"/>
    <col min="6622" max="6622" width="7" style="72" customWidth="1"/>
    <col min="6623" max="6623" width="15" style="72" customWidth="1"/>
    <col min="6624" max="6624" width="41.6640625" style="72" customWidth="1"/>
    <col min="6625" max="6625" width="9.88671875" style="72" customWidth="1"/>
    <col min="6626" max="6626" width="10.44140625" style="72" customWidth="1"/>
    <col min="6627" max="6627" width="12.6640625" style="72" customWidth="1"/>
    <col min="6628" max="6628" width="14.6640625" style="72" customWidth="1"/>
    <col min="6629" max="6629" width="9.109375" style="72"/>
    <col min="6630" max="6630" width="24" style="72" customWidth="1"/>
    <col min="6631" max="6877" width="9.109375" style="72"/>
    <col min="6878" max="6878" width="7" style="72" customWidth="1"/>
    <col min="6879" max="6879" width="15" style="72" customWidth="1"/>
    <col min="6880" max="6880" width="41.6640625" style="72" customWidth="1"/>
    <col min="6881" max="6881" width="9.88671875" style="72" customWidth="1"/>
    <col min="6882" max="6882" width="10.44140625" style="72" customWidth="1"/>
    <col min="6883" max="6883" width="12.6640625" style="72" customWidth="1"/>
    <col min="6884" max="6884" width="14.6640625" style="72" customWidth="1"/>
    <col min="6885" max="6885" width="9.109375" style="72"/>
    <col min="6886" max="6886" width="24" style="72" customWidth="1"/>
    <col min="6887" max="7133" width="9.109375" style="72"/>
    <col min="7134" max="7134" width="7" style="72" customWidth="1"/>
    <col min="7135" max="7135" width="15" style="72" customWidth="1"/>
    <col min="7136" max="7136" width="41.6640625" style="72" customWidth="1"/>
    <col min="7137" max="7137" width="9.88671875" style="72" customWidth="1"/>
    <col min="7138" max="7138" width="10.44140625" style="72" customWidth="1"/>
    <col min="7139" max="7139" width="12.6640625" style="72" customWidth="1"/>
    <col min="7140" max="7140" width="14.6640625" style="72" customWidth="1"/>
    <col min="7141" max="7141" width="9.109375" style="72"/>
    <col min="7142" max="7142" width="24" style="72" customWidth="1"/>
    <col min="7143" max="7389" width="9.109375" style="72"/>
    <col min="7390" max="7390" width="7" style="72" customWidth="1"/>
    <col min="7391" max="7391" width="15" style="72" customWidth="1"/>
    <col min="7392" max="7392" width="41.6640625" style="72" customWidth="1"/>
    <col min="7393" max="7393" width="9.88671875" style="72" customWidth="1"/>
    <col min="7394" max="7394" width="10.44140625" style="72" customWidth="1"/>
    <col min="7395" max="7395" width="12.6640625" style="72" customWidth="1"/>
    <col min="7396" max="7396" width="14.6640625" style="72" customWidth="1"/>
    <col min="7397" max="7397" width="9.109375" style="72"/>
    <col min="7398" max="7398" width="24" style="72" customWidth="1"/>
    <col min="7399" max="7645" width="9.109375" style="72"/>
    <col min="7646" max="7646" width="7" style="72" customWidth="1"/>
    <col min="7647" max="7647" width="15" style="72" customWidth="1"/>
    <col min="7648" max="7648" width="41.6640625" style="72" customWidth="1"/>
    <col min="7649" max="7649" width="9.88671875" style="72" customWidth="1"/>
    <col min="7650" max="7650" width="10.44140625" style="72" customWidth="1"/>
    <col min="7651" max="7651" width="12.6640625" style="72" customWidth="1"/>
    <col min="7652" max="7652" width="14.6640625" style="72" customWidth="1"/>
    <col min="7653" max="7653" width="9.109375" style="72"/>
    <col min="7654" max="7654" width="24" style="72" customWidth="1"/>
    <col min="7655" max="7901" width="9.109375" style="72"/>
    <col min="7902" max="7902" width="7" style="72" customWidth="1"/>
    <col min="7903" max="7903" width="15" style="72" customWidth="1"/>
    <col min="7904" max="7904" width="41.6640625" style="72" customWidth="1"/>
    <col min="7905" max="7905" width="9.88671875" style="72" customWidth="1"/>
    <col min="7906" max="7906" width="10.44140625" style="72" customWidth="1"/>
    <col min="7907" max="7907" width="12.6640625" style="72" customWidth="1"/>
    <col min="7908" max="7908" width="14.6640625" style="72" customWidth="1"/>
    <col min="7909" max="7909" width="9.109375" style="72"/>
    <col min="7910" max="7910" width="24" style="72" customWidth="1"/>
    <col min="7911" max="8157" width="9.109375" style="72"/>
    <col min="8158" max="8158" width="7" style="72" customWidth="1"/>
    <col min="8159" max="8159" width="15" style="72" customWidth="1"/>
    <col min="8160" max="8160" width="41.6640625" style="72" customWidth="1"/>
    <col min="8161" max="8161" width="9.88671875" style="72" customWidth="1"/>
    <col min="8162" max="8162" width="10.44140625" style="72" customWidth="1"/>
    <col min="8163" max="8163" width="12.6640625" style="72" customWidth="1"/>
    <col min="8164" max="8164" width="14.6640625" style="72" customWidth="1"/>
    <col min="8165" max="8165" width="9.109375" style="72"/>
    <col min="8166" max="8166" width="24" style="72" customWidth="1"/>
    <col min="8167" max="8413" width="9.109375" style="72"/>
    <col min="8414" max="8414" width="7" style="72" customWidth="1"/>
    <col min="8415" max="8415" width="15" style="72" customWidth="1"/>
    <col min="8416" max="8416" width="41.6640625" style="72" customWidth="1"/>
    <col min="8417" max="8417" width="9.88671875" style="72" customWidth="1"/>
    <col min="8418" max="8418" width="10.44140625" style="72" customWidth="1"/>
    <col min="8419" max="8419" width="12.6640625" style="72" customWidth="1"/>
    <col min="8420" max="8420" width="14.6640625" style="72" customWidth="1"/>
    <col min="8421" max="8421" width="9.109375" style="72"/>
    <col min="8422" max="8422" width="24" style="72" customWidth="1"/>
    <col min="8423" max="8669" width="9.109375" style="72"/>
    <col min="8670" max="8670" width="7" style="72" customWidth="1"/>
    <col min="8671" max="8671" width="15" style="72" customWidth="1"/>
    <col min="8672" max="8672" width="41.6640625" style="72" customWidth="1"/>
    <col min="8673" max="8673" width="9.88671875" style="72" customWidth="1"/>
    <col min="8674" max="8674" width="10.44140625" style="72" customWidth="1"/>
    <col min="8675" max="8675" width="12.6640625" style="72" customWidth="1"/>
    <col min="8676" max="8676" width="14.6640625" style="72" customWidth="1"/>
    <col min="8677" max="8677" width="9.109375" style="72"/>
    <col min="8678" max="8678" width="24" style="72" customWidth="1"/>
    <col min="8679" max="8925" width="9.109375" style="72"/>
    <col min="8926" max="8926" width="7" style="72" customWidth="1"/>
    <col min="8927" max="8927" width="15" style="72" customWidth="1"/>
    <col min="8928" max="8928" width="41.6640625" style="72" customWidth="1"/>
    <col min="8929" max="8929" width="9.88671875" style="72" customWidth="1"/>
    <col min="8930" max="8930" width="10.44140625" style="72" customWidth="1"/>
    <col min="8931" max="8931" width="12.6640625" style="72" customWidth="1"/>
    <col min="8932" max="8932" width="14.6640625" style="72" customWidth="1"/>
    <col min="8933" max="8933" width="9.109375" style="72"/>
    <col min="8934" max="8934" width="24" style="72" customWidth="1"/>
    <col min="8935" max="9181" width="9.109375" style="72"/>
    <col min="9182" max="9182" width="7" style="72" customWidth="1"/>
    <col min="9183" max="9183" width="15" style="72" customWidth="1"/>
    <col min="9184" max="9184" width="41.6640625" style="72" customWidth="1"/>
    <col min="9185" max="9185" width="9.88671875" style="72" customWidth="1"/>
    <col min="9186" max="9186" width="10.44140625" style="72" customWidth="1"/>
    <col min="9187" max="9187" width="12.6640625" style="72" customWidth="1"/>
    <col min="9188" max="9188" width="14.6640625" style="72" customWidth="1"/>
    <col min="9189" max="9189" width="9.109375" style="72"/>
    <col min="9190" max="9190" width="24" style="72" customWidth="1"/>
    <col min="9191" max="9437" width="9.109375" style="72"/>
    <col min="9438" max="9438" width="7" style="72" customWidth="1"/>
    <col min="9439" max="9439" width="15" style="72" customWidth="1"/>
    <col min="9440" max="9440" width="41.6640625" style="72" customWidth="1"/>
    <col min="9441" max="9441" width="9.88671875" style="72" customWidth="1"/>
    <col min="9442" max="9442" width="10.44140625" style="72" customWidth="1"/>
    <col min="9443" max="9443" width="12.6640625" style="72" customWidth="1"/>
    <col min="9444" max="9444" width="14.6640625" style="72" customWidth="1"/>
    <col min="9445" max="9445" width="9.109375" style="72"/>
    <col min="9446" max="9446" width="24" style="72" customWidth="1"/>
    <col min="9447" max="9693" width="9.109375" style="72"/>
    <col min="9694" max="9694" width="7" style="72" customWidth="1"/>
    <col min="9695" max="9695" width="15" style="72" customWidth="1"/>
    <col min="9696" max="9696" width="41.6640625" style="72" customWidth="1"/>
    <col min="9697" max="9697" width="9.88671875" style="72" customWidth="1"/>
    <col min="9698" max="9698" width="10.44140625" style="72" customWidth="1"/>
    <col min="9699" max="9699" width="12.6640625" style="72" customWidth="1"/>
    <col min="9700" max="9700" width="14.6640625" style="72" customWidth="1"/>
    <col min="9701" max="9701" width="9.109375" style="72"/>
    <col min="9702" max="9702" width="24" style="72" customWidth="1"/>
    <col min="9703" max="9949" width="9.109375" style="72"/>
    <col min="9950" max="9950" width="7" style="72" customWidth="1"/>
    <col min="9951" max="9951" width="15" style="72" customWidth="1"/>
    <col min="9952" max="9952" width="41.6640625" style="72" customWidth="1"/>
    <col min="9953" max="9953" width="9.88671875" style="72" customWidth="1"/>
    <col min="9954" max="9954" width="10.44140625" style="72" customWidth="1"/>
    <col min="9955" max="9955" width="12.6640625" style="72" customWidth="1"/>
    <col min="9956" max="9956" width="14.6640625" style="72" customWidth="1"/>
    <col min="9957" max="9957" width="9.109375" style="72"/>
    <col min="9958" max="9958" width="24" style="72" customWidth="1"/>
    <col min="9959" max="10205" width="9.109375" style="72"/>
    <col min="10206" max="10206" width="7" style="72" customWidth="1"/>
    <col min="10207" max="10207" width="15" style="72" customWidth="1"/>
    <col min="10208" max="10208" width="41.6640625" style="72" customWidth="1"/>
    <col min="10209" max="10209" width="9.88671875" style="72" customWidth="1"/>
    <col min="10210" max="10210" width="10.44140625" style="72" customWidth="1"/>
    <col min="10211" max="10211" width="12.6640625" style="72" customWidth="1"/>
    <col min="10212" max="10212" width="14.6640625" style="72" customWidth="1"/>
    <col min="10213" max="10213" width="9.109375" style="72"/>
    <col min="10214" max="10214" width="24" style="72" customWidth="1"/>
    <col min="10215" max="10461" width="9.109375" style="72"/>
    <col min="10462" max="10462" width="7" style="72" customWidth="1"/>
    <col min="10463" max="10463" width="15" style="72" customWidth="1"/>
    <col min="10464" max="10464" width="41.6640625" style="72" customWidth="1"/>
    <col min="10465" max="10465" width="9.88671875" style="72" customWidth="1"/>
    <col min="10466" max="10466" width="10.44140625" style="72" customWidth="1"/>
    <col min="10467" max="10467" width="12.6640625" style="72" customWidth="1"/>
    <col min="10468" max="10468" width="14.6640625" style="72" customWidth="1"/>
    <col min="10469" max="10469" width="9.109375" style="72"/>
    <col min="10470" max="10470" width="24" style="72" customWidth="1"/>
    <col min="10471" max="10717" width="9.109375" style="72"/>
    <col min="10718" max="10718" width="7" style="72" customWidth="1"/>
    <col min="10719" max="10719" width="15" style="72" customWidth="1"/>
    <col min="10720" max="10720" width="41.6640625" style="72" customWidth="1"/>
    <col min="10721" max="10721" width="9.88671875" style="72" customWidth="1"/>
    <col min="10722" max="10722" width="10.44140625" style="72" customWidth="1"/>
    <col min="10723" max="10723" width="12.6640625" style="72" customWidth="1"/>
    <col min="10724" max="10724" width="14.6640625" style="72" customWidth="1"/>
    <col min="10725" max="10725" width="9.109375" style="72"/>
    <col min="10726" max="10726" width="24" style="72" customWidth="1"/>
    <col min="10727" max="10973" width="9.109375" style="72"/>
    <col min="10974" max="10974" width="7" style="72" customWidth="1"/>
    <col min="10975" max="10975" width="15" style="72" customWidth="1"/>
    <col min="10976" max="10976" width="41.6640625" style="72" customWidth="1"/>
    <col min="10977" max="10977" width="9.88671875" style="72" customWidth="1"/>
    <col min="10978" max="10978" width="10.44140625" style="72" customWidth="1"/>
    <col min="10979" max="10979" width="12.6640625" style="72" customWidth="1"/>
    <col min="10980" max="10980" width="14.6640625" style="72" customWidth="1"/>
    <col min="10981" max="10981" width="9.109375" style="72"/>
    <col min="10982" max="10982" width="24" style="72" customWidth="1"/>
    <col min="10983" max="11229" width="9.109375" style="72"/>
    <col min="11230" max="11230" width="7" style="72" customWidth="1"/>
    <col min="11231" max="11231" width="15" style="72" customWidth="1"/>
    <col min="11232" max="11232" width="41.6640625" style="72" customWidth="1"/>
    <col min="11233" max="11233" width="9.88671875" style="72" customWidth="1"/>
    <col min="11234" max="11234" width="10.44140625" style="72" customWidth="1"/>
    <col min="11235" max="11235" width="12.6640625" style="72" customWidth="1"/>
    <col min="11236" max="11236" width="14.6640625" style="72" customWidth="1"/>
    <col min="11237" max="11237" width="9.109375" style="72"/>
    <col min="11238" max="11238" width="24" style="72" customWidth="1"/>
    <col min="11239" max="11485" width="9.109375" style="72"/>
    <col min="11486" max="11486" width="7" style="72" customWidth="1"/>
    <col min="11487" max="11487" width="15" style="72" customWidth="1"/>
    <col min="11488" max="11488" width="41.6640625" style="72" customWidth="1"/>
    <col min="11489" max="11489" width="9.88671875" style="72" customWidth="1"/>
    <col min="11490" max="11490" width="10.44140625" style="72" customWidth="1"/>
    <col min="11491" max="11491" width="12.6640625" style="72" customWidth="1"/>
    <col min="11492" max="11492" width="14.6640625" style="72" customWidth="1"/>
    <col min="11493" max="11493" width="9.109375" style="72"/>
    <col min="11494" max="11494" width="24" style="72" customWidth="1"/>
    <col min="11495" max="11741" width="9.109375" style="72"/>
    <col min="11742" max="11742" width="7" style="72" customWidth="1"/>
    <col min="11743" max="11743" width="15" style="72" customWidth="1"/>
    <col min="11744" max="11744" width="41.6640625" style="72" customWidth="1"/>
    <col min="11745" max="11745" width="9.88671875" style="72" customWidth="1"/>
    <col min="11746" max="11746" width="10.44140625" style="72" customWidth="1"/>
    <col min="11747" max="11747" width="12.6640625" style="72" customWidth="1"/>
    <col min="11748" max="11748" width="14.6640625" style="72" customWidth="1"/>
    <col min="11749" max="11749" width="9.109375" style="72"/>
    <col min="11750" max="11750" width="24" style="72" customWidth="1"/>
    <col min="11751" max="11997" width="9.109375" style="72"/>
    <col min="11998" max="11998" width="7" style="72" customWidth="1"/>
    <col min="11999" max="11999" width="15" style="72" customWidth="1"/>
    <col min="12000" max="12000" width="41.6640625" style="72" customWidth="1"/>
    <col min="12001" max="12001" width="9.88671875" style="72" customWidth="1"/>
    <col min="12002" max="12002" width="10.44140625" style="72" customWidth="1"/>
    <col min="12003" max="12003" width="12.6640625" style="72" customWidth="1"/>
    <col min="12004" max="12004" width="14.6640625" style="72" customWidth="1"/>
    <col min="12005" max="12005" width="9.109375" style="72"/>
    <col min="12006" max="12006" width="24" style="72" customWidth="1"/>
    <col min="12007" max="12253" width="9.109375" style="72"/>
    <col min="12254" max="12254" width="7" style="72" customWidth="1"/>
    <col min="12255" max="12255" width="15" style="72" customWidth="1"/>
    <col min="12256" max="12256" width="41.6640625" style="72" customWidth="1"/>
    <col min="12257" max="12257" width="9.88671875" style="72" customWidth="1"/>
    <col min="12258" max="12258" width="10.44140625" style="72" customWidth="1"/>
    <col min="12259" max="12259" width="12.6640625" style="72" customWidth="1"/>
    <col min="12260" max="12260" width="14.6640625" style="72" customWidth="1"/>
    <col min="12261" max="12261" width="9.109375" style="72"/>
    <col min="12262" max="12262" width="24" style="72" customWidth="1"/>
    <col min="12263" max="12509" width="9.109375" style="72"/>
    <col min="12510" max="12510" width="7" style="72" customWidth="1"/>
    <col min="12511" max="12511" width="15" style="72" customWidth="1"/>
    <col min="12512" max="12512" width="41.6640625" style="72" customWidth="1"/>
    <col min="12513" max="12513" width="9.88671875" style="72" customWidth="1"/>
    <col min="12514" max="12514" width="10.44140625" style="72" customWidth="1"/>
    <col min="12515" max="12515" width="12.6640625" style="72" customWidth="1"/>
    <col min="12516" max="12516" width="14.6640625" style="72" customWidth="1"/>
    <col min="12517" max="12517" width="9.109375" style="72"/>
    <col min="12518" max="12518" width="24" style="72" customWidth="1"/>
    <col min="12519" max="12765" width="9.109375" style="72"/>
    <col min="12766" max="12766" width="7" style="72" customWidth="1"/>
    <col min="12767" max="12767" width="15" style="72" customWidth="1"/>
    <col min="12768" max="12768" width="41.6640625" style="72" customWidth="1"/>
    <col min="12769" max="12769" width="9.88671875" style="72" customWidth="1"/>
    <col min="12770" max="12770" width="10.44140625" style="72" customWidth="1"/>
    <col min="12771" max="12771" width="12.6640625" style="72" customWidth="1"/>
    <col min="12772" max="12772" width="14.6640625" style="72" customWidth="1"/>
    <col min="12773" max="12773" width="9.109375" style="72"/>
    <col min="12774" max="12774" width="24" style="72" customWidth="1"/>
    <col min="12775" max="13021" width="9.109375" style="72"/>
    <col min="13022" max="13022" width="7" style="72" customWidth="1"/>
    <col min="13023" max="13023" width="15" style="72" customWidth="1"/>
    <col min="13024" max="13024" width="41.6640625" style="72" customWidth="1"/>
    <col min="13025" max="13025" width="9.88671875" style="72" customWidth="1"/>
    <col min="13026" max="13026" width="10.44140625" style="72" customWidth="1"/>
    <col min="13027" max="13027" width="12.6640625" style="72" customWidth="1"/>
    <col min="13028" max="13028" width="14.6640625" style="72" customWidth="1"/>
    <col min="13029" max="13029" width="9.109375" style="72"/>
    <col min="13030" max="13030" width="24" style="72" customWidth="1"/>
    <col min="13031" max="13277" width="9.109375" style="72"/>
    <col min="13278" max="13278" width="7" style="72" customWidth="1"/>
    <col min="13279" max="13279" width="15" style="72" customWidth="1"/>
    <col min="13280" max="13280" width="41.6640625" style="72" customWidth="1"/>
    <col min="13281" max="13281" width="9.88671875" style="72" customWidth="1"/>
    <col min="13282" max="13282" width="10.44140625" style="72" customWidth="1"/>
    <col min="13283" max="13283" width="12.6640625" style="72" customWidth="1"/>
    <col min="13284" max="13284" width="14.6640625" style="72" customWidth="1"/>
    <col min="13285" max="13285" width="9.109375" style="72"/>
    <col min="13286" max="13286" width="24" style="72" customWidth="1"/>
    <col min="13287" max="13533" width="9.109375" style="72"/>
    <col min="13534" max="13534" width="7" style="72" customWidth="1"/>
    <col min="13535" max="13535" width="15" style="72" customWidth="1"/>
    <col min="13536" max="13536" width="41.6640625" style="72" customWidth="1"/>
    <col min="13537" max="13537" width="9.88671875" style="72" customWidth="1"/>
    <col min="13538" max="13538" width="10.44140625" style="72" customWidth="1"/>
    <col min="13539" max="13539" width="12.6640625" style="72" customWidth="1"/>
    <col min="13540" max="13540" width="14.6640625" style="72" customWidth="1"/>
    <col min="13541" max="13541" width="9.109375" style="72"/>
    <col min="13542" max="13542" width="24" style="72" customWidth="1"/>
    <col min="13543" max="13789" width="9.109375" style="72"/>
    <col min="13790" max="13790" width="7" style="72" customWidth="1"/>
    <col min="13791" max="13791" width="15" style="72" customWidth="1"/>
    <col min="13792" max="13792" width="41.6640625" style="72" customWidth="1"/>
    <col min="13793" max="13793" width="9.88671875" style="72" customWidth="1"/>
    <col min="13794" max="13794" width="10.44140625" style="72" customWidth="1"/>
    <col min="13795" max="13795" width="12.6640625" style="72" customWidth="1"/>
    <col min="13796" max="13796" width="14.6640625" style="72" customWidth="1"/>
    <col min="13797" max="13797" width="9.109375" style="72"/>
    <col min="13798" max="13798" width="24" style="72" customWidth="1"/>
    <col min="13799" max="14045" width="9.109375" style="72"/>
    <col min="14046" max="14046" width="7" style="72" customWidth="1"/>
    <col min="14047" max="14047" width="15" style="72" customWidth="1"/>
    <col min="14048" max="14048" width="41.6640625" style="72" customWidth="1"/>
    <col min="14049" max="14049" width="9.88671875" style="72" customWidth="1"/>
    <col min="14050" max="14050" width="10.44140625" style="72" customWidth="1"/>
    <col min="14051" max="14051" width="12.6640625" style="72" customWidth="1"/>
    <col min="14052" max="14052" width="14.6640625" style="72" customWidth="1"/>
    <col min="14053" max="14053" width="9.109375" style="72"/>
    <col min="14054" max="14054" width="24" style="72" customWidth="1"/>
    <col min="14055" max="14301" width="9.109375" style="72"/>
    <col min="14302" max="14302" width="7" style="72" customWidth="1"/>
    <col min="14303" max="14303" width="15" style="72" customWidth="1"/>
    <col min="14304" max="14304" width="41.6640625" style="72" customWidth="1"/>
    <col min="14305" max="14305" width="9.88671875" style="72" customWidth="1"/>
    <col min="14306" max="14306" width="10.44140625" style="72" customWidth="1"/>
    <col min="14307" max="14307" width="12.6640625" style="72" customWidth="1"/>
    <col min="14308" max="14308" width="14.6640625" style="72" customWidth="1"/>
    <col min="14309" max="14309" width="9.109375" style="72"/>
    <col min="14310" max="14310" width="24" style="72" customWidth="1"/>
    <col min="14311" max="14557" width="9.109375" style="72"/>
    <col min="14558" max="14558" width="7" style="72" customWidth="1"/>
    <col min="14559" max="14559" width="15" style="72" customWidth="1"/>
    <col min="14560" max="14560" width="41.6640625" style="72" customWidth="1"/>
    <col min="14561" max="14561" width="9.88671875" style="72" customWidth="1"/>
    <col min="14562" max="14562" width="10.44140625" style="72" customWidth="1"/>
    <col min="14563" max="14563" width="12.6640625" style="72" customWidth="1"/>
    <col min="14564" max="14564" width="14.6640625" style="72" customWidth="1"/>
    <col min="14565" max="14565" width="9.109375" style="72"/>
    <col min="14566" max="14566" width="24" style="72" customWidth="1"/>
    <col min="14567" max="14813" width="9.109375" style="72"/>
    <col min="14814" max="14814" width="7" style="72" customWidth="1"/>
    <col min="14815" max="14815" width="15" style="72" customWidth="1"/>
    <col min="14816" max="14816" width="41.6640625" style="72" customWidth="1"/>
    <col min="14817" max="14817" width="9.88671875" style="72" customWidth="1"/>
    <col min="14818" max="14818" width="10.44140625" style="72" customWidth="1"/>
    <col min="14819" max="14819" width="12.6640625" style="72" customWidth="1"/>
    <col min="14820" max="14820" width="14.6640625" style="72" customWidth="1"/>
    <col min="14821" max="14821" width="9.109375" style="72"/>
    <col min="14822" max="14822" width="24" style="72" customWidth="1"/>
    <col min="14823" max="15069" width="9.109375" style="72"/>
    <col min="15070" max="15070" width="7" style="72" customWidth="1"/>
    <col min="15071" max="15071" width="15" style="72" customWidth="1"/>
    <col min="15072" max="15072" width="41.6640625" style="72" customWidth="1"/>
    <col min="15073" max="15073" width="9.88671875" style="72" customWidth="1"/>
    <col min="15074" max="15074" width="10.44140625" style="72" customWidth="1"/>
    <col min="15075" max="15075" width="12.6640625" style="72" customWidth="1"/>
    <col min="15076" max="15076" width="14.6640625" style="72" customWidth="1"/>
    <col min="15077" max="15077" width="9.109375" style="72"/>
    <col min="15078" max="15078" width="24" style="72" customWidth="1"/>
    <col min="15079" max="15325" width="9.109375" style="72"/>
    <col min="15326" max="15326" width="7" style="72" customWidth="1"/>
    <col min="15327" max="15327" width="15" style="72" customWidth="1"/>
    <col min="15328" max="15328" width="41.6640625" style="72" customWidth="1"/>
    <col min="15329" max="15329" width="9.88671875" style="72" customWidth="1"/>
    <col min="15330" max="15330" width="10.44140625" style="72" customWidth="1"/>
    <col min="15331" max="15331" width="12.6640625" style="72" customWidth="1"/>
    <col min="15332" max="15332" width="14.6640625" style="72" customWidth="1"/>
    <col min="15333" max="15333" width="9.109375" style="72"/>
    <col min="15334" max="15334" width="24" style="72" customWidth="1"/>
    <col min="15335" max="15581" width="9.109375" style="72"/>
    <col min="15582" max="15582" width="7" style="72" customWidth="1"/>
    <col min="15583" max="15583" width="15" style="72" customWidth="1"/>
    <col min="15584" max="15584" width="41.6640625" style="72" customWidth="1"/>
    <col min="15585" max="15585" width="9.88671875" style="72" customWidth="1"/>
    <col min="15586" max="15586" width="10.44140625" style="72" customWidth="1"/>
    <col min="15587" max="15587" width="12.6640625" style="72" customWidth="1"/>
    <col min="15588" max="15588" width="14.6640625" style="72" customWidth="1"/>
    <col min="15589" max="15589" width="9.109375" style="72"/>
    <col min="15590" max="15590" width="24" style="72" customWidth="1"/>
    <col min="15591" max="15837" width="9.109375" style="72"/>
    <col min="15838" max="15838" width="7" style="72" customWidth="1"/>
    <col min="15839" max="15839" width="15" style="72" customWidth="1"/>
    <col min="15840" max="15840" width="41.6640625" style="72" customWidth="1"/>
    <col min="15841" max="15841" width="9.88671875" style="72" customWidth="1"/>
    <col min="15842" max="15842" width="10.44140625" style="72" customWidth="1"/>
    <col min="15843" max="15843" width="12.6640625" style="72" customWidth="1"/>
    <col min="15844" max="15844" width="14.6640625" style="72" customWidth="1"/>
    <col min="15845" max="15845" width="9.109375" style="72"/>
    <col min="15846" max="15846" width="24" style="72" customWidth="1"/>
    <col min="15847" max="16093" width="9.109375" style="72"/>
    <col min="16094" max="16094" width="7" style="72" customWidth="1"/>
    <col min="16095" max="16095" width="15" style="72" customWidth="1"/>
    <col min="16096" max="16096" width="41.6640625" style="72" customWidth="1"/>
    <col min="16097" max="16097" width="9.88671875" style="72" customWidth="1"/>
    <col min="16098" max="16098" width="10.44140625" style="72" customWidth="1"/>
    <col min="16099" max="16099" width="12.6640625" style="72" customWidth="1"/>
    <col min="16100" max="16100" width="14.6640625" style="72" customWidth="1"/>
    <col min="16101" max="16101" width="9.109375" style="72"/>
    <col min="16102" max="16102" width="24" style="72" customWidth="1"/>
    <col min="16103" max="16384" width="9.109375" style="72"/>
  </cols>
  <sheetData>
    <row r="1" spans="1:7" ht="23.35" customHeight="1">
      <c r="A1" s="205" t="s">
        <v>648</v>
      </c>
      <c r="B1" s="205"/>
      <c r="C1" s="205"/>
      <c r="D1" s="205"/>
      <c r="E1" s="205"/>
      <c r="F1" s="205"/>
      <c r="G1" s="205"/>
    </row>
    <row r="2" spans="1:7" ht="62.3" customHeight="1">
      <c r="A2" s="209" t="s">
        <v>566</v>
      </c>
      <c r="B2" s="210"/>
      <c r="C2" s="210"/>
      <c r="D2" s="210"/>
      <c r="E2" s="210"/>
      <c r="F2" s="210"/>
      <c r="G2" s="210"/>
    </row>
    <row r="3" spans="1:7" ht="33.049999999999997" customHeight="1">
      <c r="A3" s="130" t="s">
        <v>580</v>
      </c>
      <c r="B3" s="207" t="s">
        <v>136</v>
      </c>
      <c r="C3" s="207"/>
      <c r="D3" s="207"/>
      <c r="E3" s="207"/>
      <c r="F3" s="207"/>
      <c r="G3" s="207"/>
    </row>
    <row r="4" spans="1:7" ht="15.05" customHeight="1">
      <c r="A4" s="205" t="s">
        <v>0</v>
      </c>
      <c r="B4" s="205" t="s">
        <v>1</v>
      </c>
      <c r="C4" s="211" t="s">
        <v>2</v>
      </c>
      <c r="D4" s="205" t="s">
        <v>3</v>
      </c>
      <c r="E4" s="205"/>
      <c r="F4" s="205" t="s">
        <v>479</v>
      </c>
      <c r="G4" s="205" t="s">
        <v>481</v>
      </c>
    </row>
    <row r="5" spans="1:7" ht="27.1" customHeight="1">
      <c r="A5" s="205"/>
      <c r="B5" s="205"/>
      <c r="C5" s="211"/>
      <c r="D5" s="103" t="s">
        <v>4</v>
      </c>
      <c r="E5" s="44" t="s">
        <v>5</v>
      </c>
      <c r="F5" s="208"/>
      <c r="G5" s="208"/>
    </row>
    <row r="6" spans="1:7" ht="30.05" customHeight="1">
      <c r="A6" s="171"/>
      <c r="B6" s="171" t="s">
        <v>565</v>
      </c>
      <c r="C6" s="172" t="s">
        <v>136</v>
      </c>
      <c r="D6" s="173" t="s">
        <v>8</v>
      </c>
      <c r="E6" s="174" t="s">
        <v>8</v>
      </c>
      <c r="F6" s="174" t="s">
        <v>8</v>
      </c>
      <c r="G6" s="174" t="s">
        <v>8</v>
      </c>
    </row>
    <row r="7" spans="1:7" ht="39.450000000000003">
      <c r="A7" s="20">
        <f>A6+1</f>
        <v>1</v>
      </c>
      <c r="B7" s="20"/>
      <c r="C7" s="21" t="s">
        <v>556</v>
      </c>
      <c r="D7" s="22" t="s">
        <v>318</v>
      </c>
      <c r="E7" s="22">
        <v>1</v>
      </c>
      <c r="F7" s="73"/>
      <c r="G7" s="73">
        <f>ROUND(F7*E7,2)</f>
        <v>0</v>
      </c>
    </row>
    <row r="8" spans="1:7" ht="15.05" customHeight="1">
      <c r="A8" s="206" t="s">
        <v>546</v>
      </c>
      <c r="B8" s="206"/>
      <c r="C8" s="206"/>
      <c r="D8" s="206"/>
      <c r="E8" s="206"/>
      <c r="F8" s="206"/>
      <c r="G8" s="74">
        <f>ROUND(SUM(G7:G7),2)</f>
        <v>0</v>
      </c>
    </row>
  </sheetData>
  <mergeCells count="10">
    <mergeCell ref="A1:G1"/>
    <mergeCell ref="A8:F8"/>
    <mergeCell ref="B3:G3"/>
    <mergeCell ref="F4:F5"/>
    <mergeCell ref="G4:G5"/>
    <mergeCell ref="A2:G2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4" fitToHeight="0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142"/>
  <sheetViews>
    <sheetView view="pageBreakPreview" topLeftCell="A115" zoomScaleNormal="100" zoomScaleSheetLayoutView="100" workbookViewId="0">
      <selection activeCell="A142" sqref="A142:F142"/>
    </sheetView>
  </sheetViews>
  <sheetFormatPr defaultColWidth="9.109375" defaultRowHeight="13.15"/>
  <cols>
    <col min="1" max="1" width="7" style="3" customWidth="1"/>
    <col min="2" max="2" width="15" style="3" customWidth="1"/>
    <col min="3" max="3" width="46.33203125" style="4" bestFit="1" customWidth="1"/>
    <col min="4" max="4" width="9.88671875" style="3" customWidth="1"/>
    <col min="5" max="5" width="10.44140625" style="5" customWidth="1"/>
    <col min="6" max="6" width="16.88671875" style="79" bestFit="1" customWidth="1"/>
    <col min="7" max="7" width="15.5546875" style="79" bestFit="1" customWidth="1"/>
    <col min="8" max="8" width="15.5546875" style="1" bestFit="1" customWidth="1"/>
    <col min="9" max="9" width="13.109375" style="1" bestFit="1" customWidth="1"/>
    <col min="10" max="10" width="12.6640625" style="1" bestFit="1" customWidth="1"/>
    <col min="11" max="11" width="9.109375" style="1"/>
    <col min="12" max="12" width="12.44140625" style="1" bestFit="1" customWidth="1"/>
    <col min="13" max="15" width="9.109375" style="1"/>
    <col min="16" max="16" width="12.44140625" style="1" bestFit="1" customWidth="1"/>
    <col min="17" max="16384" width="9.109375" style="1"/>
  </cols>
  <sheetData>
    <row r="1" spans="1:10" ht="12.7" customHeight="1">
      <c r="A1" s="205" t="s">
        <v>648</v>
      </c>
      <c r="B1" s="205"/>
      <c r="C1" s="205"/>
      <c r="D1" s="205"/>
      <c r="E1" s="205"/>
      <c r="F1" s="205"/>
      <c r="G1" s="205"/>
    </row>
    <row r="2" spans="1:10">
      <c r="A2" s="209" t="s">
        <v>566</v>
      </c>
      <c r="B2" s="217"/>
      <c r="C2" s="217"/>
      <c r="D2" s="217"/>
      <c r="E2" s="217"/>
      <c r="F2" s="217"/>
      <c r="G2" s="217"/>
    </row>
    <row r="3" spans="1:10" ht="26.3">
      <c r="A3" s="130" t="s">
        <v>581</v>
      </c>
      <c r="B3" s="214" t="s">
        <v>137</v>
      </c>
      <c r="C3" s="214"/>
      <c r="D3" s="214"/>
      <c r="E3" s="214"/>
      <c r="F3" s="214"/>
      <c r="G3" s="214"/>
    </row>
    <row r="4" spans="1:10">
      <c r="A4" s="218" t="s">
        <v>0</v>
      </c>
      <c r="B4" s="218" t="s">
        <v>1</v>
      </c>
      <c r="C4" s="219" t="s">
        <v>2</v>
      </c>
      <c r="D4" s="218" t="s">
        <v>3</v>
      </c>
      <c r="E4" s="218"/>
      <c r="F4" s="215" t="s">
        <v>479</v>
      </c>
      <c r="G4" s="215" t="s">
        <v>481</v>
      </c>
    </row>
    <row r="5" spans="1:10">
      <c r="A5" s="218"/>
      <c r="B5" s="218"/>
      <c r="C5" s="219"/>
      <c r="D5" s="104" t="s">
        <v>4</v>
      </c>
      <c r="E5" s="87" t="s">
        <v>5</v>
      </c>
      <c r="F5" s="216"/>
      <c r="G5" s="216"/>
      <c r="J5" s="137"/>
    </row>
    <row r="6" spans="1:10">
      <c r="A6" s="139"/>
      <c r="B6" s="139" t="s">
        <v>312</v>
      </c>
      <c r="C6" s="140" t="s">
        <v>7</v>
      </c>
      <c r="D6" s="139" t="s">
        <v>8</v>
      </c>
      <c r="E6" s="141" t="s">
        <v>8</v>
      </c>
      <c r="F6" s="142" t="s">
        <v>8</v>
      </c>
      <c r="G6" s="142" t="s">
        <v>8</v>
      </c>
      <c r="J6" s="137"/>
    </row>
    <row r="7" spans="1:10" ht="26.3">
      <c r="A7" s="31">
        <f t="shared" ref="A7:A43" si="0">A6+1</f>
        <v>1</v>
      </c>
      <c r="B7" s="9" t="s">
        <v>158</v>
      </c>
      <c r="C7" s="7" t="s">
        <v>575</v>
      </c>
      <c r="D7" s="9" t="s">
        <v>159</v>
      </c>
      <c r="E7" s="134">
        <v>1.64</v>
      </c>
      <c r="F7" s="75"/>
      <c r="G7" s="75">
        <f t="shared" ref="G7:G30" si="1">ROUND(F7*E7,2)</f>
        <v>0</v>
      </c>
      <c r="H7" s="10"/>
      <c r="J7" s="137"/>
    </row>
    <row r="8" spans="1:10" ht="26.3">
      <c r="A8" s="143"/>
      <c r="B8" s="144" t="s">
        <v>562</v>
      </c>
      <c r="C8" s="145" t="s">
        <v>160</v>
      </c>
      <c r="D8" s="144" t="s">
        <v>8</v>
      </c>
      <c r="E8" s="146" t="s">
        <v>8</v>
      </c>
      <c r="F8" s="147"/>
      <c r="G8" s="147" t="s">
        <v>8</v>
      </c>
      <c r="J8" s="137"/>
    </row>
    <row r="9" spans="1:10">
      <c r="A9" s="31">
        <f>A7+1</f>
        <v>2</v>
      </c>
      <c r="B9" s="8"/>
      <c r="C9" s="6" t="s">
        <v>311</v>
      </c>
      <c r="D9" s="9" t="s">
        <v>41</v>
      </c>
      <c r="E9" s="37">
        <v>169</v>
      </c>
      <c r="F9" s="75"/>
      <c r="G9" s="75">
        <f t="shared" si="1"/>
        <v>0</v>
      </c>
      <c r="J9" s="137"/>
    </row>
    <row r="10" spans="1:10">
      <c r="A10" s="31">
        <f t="shared" si="0"/>
        <v>3</v>
      </c>
      <c r="B10" s="8"/>
      <c r="C10" s="6" t="s">
        <v>363</v>
      </c>
      <c r="D10" s="9" t="s">
        <v>41</v>
      </c>
      <c r="E10" s="37">
        <v>17</v>
      </c>
      <c r="F10" s="75"/>
      <c r="G10" s="75">
        <f t="shared" si="1"/>
        <v>0</v>
      </c>
      <c r="J10" s="81"/>
    </row>
    <row r="11" spans="1:10">
      <c r="A11" s="31">
        <f t="shared" si="0"/>
        <v>4</v>
      </c>
      <c r="B11" s="8"/>
      <c r="C11" s="6" t="s">
        <v>573</v>
      </c>
      <c r="D11" s="9" t="s">
        <v>41</v>
      </c>
      <c r="E11" s="37">
        <v>9</v>
      </c>
      <c r="F11" s="75"/>
      <c r="G11" s="75">
        <f t="shared" si="1"/>
        <v>0</v>
      </c>
    </row>
    <row r="12" spans="1:10">
      <c r="A12" s="31">
        <f t="shared" si="0"/>
        <v>5</v>
      </c>
      <c r="B12" s="8"/>
      <c r="C12" s="6" t="s">
        <v>362</v>
      </c>
      <c r="D12" s="9" t="s">
        <v>161</v>
      </c>
      <c r="E12" s="37">
        <v>0.03</v>
      </c>
      <c r="F12" s="75"/>
      <c r="G12" s="75">
        <f t="shared" si="1"/>
        <v>0</v>
      </c>
    </row>
    <row r="13" spans="1:10">
      <c r="A13" s="31">
        <f t="shared" si="0"/>
        <v>6</v>
      </c>
      <c r="B13" s="8"/>
      <c r="C13" s="6" t="s">
        <v>310</v>
      </c>
      <c r="D13" s="9" t="s">
        <v>161</v>
      </c>
      <c r="E13" s="37">
        <v>0.06</v>
      </c>
      <c r="F13" s="75"/>
      <c r="G13" s="75">
        <f>ROUND(F13*E13,2)</f>
        <v>0</v>
      </c>
    </row>
    <row r="14" spans="1:10">
      <c r="A14" s="31">
        <f t="shared" si="0"/>
        <v>7</v>
      </c>
      <c r="B14" s="8"/>
      <c r="C14" s="6" t="s">
        <v>309</v>
      </c>
      <c r="D14" s="9" t="s">
        <v>41</v>
      </c>
      <c r="E14" s="37">
        <v>21</v>
      </c>
      <c r="F14" s="75"/>
      <c r="G14" s="75">
        <f t="shared" si="1"/>
        <v>0</v>
      </c>
    </row>
    <row r="15" spans="1:10" ht="15.65">
      <c r="A15" s="31">
        <f t="shared" si="0"/>
        <v>8</v>
      </c>
      <c r="B15" s="9" t="s">
        <v>162</v>
      </c>
      <c r="C15" s="7" t="s">
        <v>163</v>
      </c>
      <c r="D15" s="9" t="s">
        <v>148</v>
      </c>
      <c r="E15" s="37">
        <v>1642</v>
      </c>
      <c r="F15" s="75"/>
      <c r="G15" s="75">
        <f t="shared" si="1"/>
        <v>0</v>
      </c>
    </row>
    <row r="16" spans="1:10">
      <c r="A16" s="143"/>
      <c r="B16" s="144" t="s">
        <v>164</v>
      </c>
      <c r="C16" s="145" t="s">
        <v>165</v>
      </c>
      <c r="D16" s="144" t="s">
        <v>8</v>
      </c>
      <c r="E16" s="146" t="s">
        <v>8</v>
      </c>
      <c r="F16" s="147"/>
      <c r="G16" s="147" t="s">
        <v>8</v>
      </c>
    </row>
    <row r="17" spans="1:7">
      <c r="A17" s="31">
        <f>A15+1</f>
        <v>9</v>
      </c>
      <c r="B17" s="9"/>
      <c r="C17" s="7" t="s">
        <v>308</v>
      </c>
      <c r="D17" s="9" t="s">
        <v>24</v>
      </c>
      <c r="E17" s="37">
        <v>2770</v>
      </c>
      <c r="F17" s="75"/>
      <c r="G17" s="75">
        <f t="shared" si="1"/>
        <v>0</v>
      </c>
    </row>
    <row r="18" spans="1:7">
      <c r="A18" s="31">
        <f t="shared" si="0"/>
        <v>10</v>
      </c>
      <c r="B18" s="9"/>
      <c r="C18" s="7" t="s">
        <v>307</v>
      </c>
      <c r="D18" s="9" t="s">
        <v>24</v>
      </c>
      <c r="E18" s="37">
        <v>1040</v>
      </c>
      <c r="F18" s="75"/>
      <c r="G18" s="75">
        <f t="shared" si="1"/>
        <v>0</v>
      </c>
    </row>
    <row r="19" spans="1:7">
      <c r="A19" s="31">
        <f t="shared" si="0"/>
        <v>11</v>
      </c>
      <c r="B19" s="9"/>
      <c r="C19" s="7" t="s">
        <v>438</v>
      </c>
      <c r="D19" s="9" t="s">
        <v>24</v>
      </c>
      <c r="E19" s="37">
        <v>670</v>
      </c>
      <c r="F19" s="75"/>
      <c r="G19" s="75">
        <f t="shared" si="1"/>
        <v>0</v>
      </c>
    </row>
    <row r="20" spans="1:7" ht="15.65">
      <c r="A20" s="31">
        <f>A19+1</f>
        <v>12</v>
      </c>
      <c r="B20" s="9"/>
      <c r="C20" s="7" t="s">
        <v>361</v>
      </c>
      <c r="D20" s="9" t="s">
        <v>149</v>
      </c>
      <c r="E20" s="37">
        <v>6407</v>
      </c>
      <c r="F20" s="75"/>
      <c r="G20" s="75">
        <f t="shared" si="1"/>
        <v>0</v>
      </c>
    </row>
    <row r="21" spans="1:7" ht="26.3">
      <c r="A21" s="31">
        <f>A20+1</f>
        <v>13</v>
      </c>
      <c r="B21" s="9"/>
      <c r="C21" s="7" t="s">
        <v>563</v>
      </c>
      <c r="D21" s="9" t="s">
        <v>149</v>
      </c>
      <c r="E21" s="37">
        <v>3405</v>
      </c>
      <c r="F21" s="75"/>
      <c r="G21" s="75">
        <f t="shared" si="1"/>
        <v>0</v>
      </c>
    </row>
    <row r="22" spans="1:7" ht="15.65">
      <c r="A22" s="31">
        <f>A21+1</f>
        <v>14</v>
      </c>
      <c r="B22" s="9"/>
      <c r="C22" s="7" t="s">
        <v>306</v>
      </c>
      <c r="D22" s="9" t="s">
        <v>149</v>
      </c>
      <c r="E22" s="37">
        <v>217</v>
      </c>
      <c r="F22" s="75"/>
      <c r="G22" s="75">
        <f t="shared" si="1"/>
        <v>0</v>
      </c>
    </row>
    <row r="23" spans="1:7">
      <c r="A23" s="31">
        <f t="shared" ref="A23:A30" si="2">A22+1</f>
        <v>15</v>
      </c>
      <c r="B23" s="9"/>
      <c r="C23" s="12" t="s">
        <v>305</v>
      </c>
      <c r="D23" s="9" t="s">
        <v>11</v>
      </c>
      <c r="E23" s="41">
        <v>41</v>
      </c>
      <c r="F23" s="75"/>
      <c r="G23" s="75">
        <f t="shared" si="1"/>
        <v>0</v>
      </c>
    </row>
    <row r="24" spans="1:7">
      <c r="A24" s="31">
        <f t="shared" si="2"/>
        <v>16</v>
      </c>
      <c r="B24" s="9"/>
      <c r="C24" s="195" t="s">
        <v>360</v>
      </c>
      <c r="D24" s="9" t="s">
        <v>24</v>
      </c>
      <c r="E24" s="41">
        <v>205</v>
      </c>
      <c r="F24" s="75"/>
      <c r="G24" s="75">
        <f t="shared" si="1"/>
        <v>0</v>
      </c>
    </row>
    <row r="25" spans="1:7" ht="15.65">
      <c r="A25" s="31">
        <f t="shared" si="2"/>
        <v>17</v>
      </c>
      <c r="B25" s="9"/>
      <c r="C25" s="7" t="s">
        <v>304</v>
      </c>
      <c r="D25" s="9" t="s">
        <v>149</v>
      </c>
      <c r="E25" s="37">
        <v>12134</v>
      </c>
      <c r="F25" s="75"/>
      <c r="G25" s="75">
        <f t="shared" si="1"/>
        <v>0</v>
      </c>
    </row>
    <row r="26" spans="1:7">
      <c r="A26" s="31">
        <f t="shared" si="2"/>
        <v>18</v>
      </c>
      <c r="B26" s="9"/>
      <c r="C26" s="6" t="s">
        <v>619</v>
      </c>
      <c r="D26" s="9" t="s">
        <v>24</v>
      </c>
      <c r="E26" s="37">
        <v>68.5</v>
      </c>
      <c r="F26" s="75"/>
      <c r="G26" s="75">
        <f t="shared" si="1"/>
        <v>0</v>
      </c>
    </row>
    <row r="27" spans="1:7">
      <c r="A27" s="31">
        <f t="shared" si="2"/>
        <v>19</v>
      </c>
      <c r="B27" s="9"/>
      <c r="C27" s="6" t="s">
        <v>620</v>
      </c>
      <c r="D27" s="9" t="s">
        <v>437</v>
      </c>
      <c r="E27" s="37">
        <v>1690</v>
      </c>
      <c r="F27" s="75"/>
      <c r="G27" s="75">
        <f t="shared" si="1"/>
        <v>0</v>
      </c>
    </row>
    <row r="28" spans="1:7">
      <c r="A28" s="31">
        <f t="shared" si="2"/>
        <v>20</v>
      </c>
      <c r="B28" s="9"/>
      <c r="C28" s="6" t="s">
        <v>621</v>
      </c>
      <c r="D28" s="9" t="s">
        <v>437</v>
      </c>
      <c r="E28" s="37">
        <v>386</v>
      </c>
      <c r="F28" s="75"/>
      <c r="G28" s="75">
        <f t="shared" si="1"/>
        <v>0</v>
      </c>
    </row>
    <row r="29" spans="1:7">
      <c r="A29" s="31">
        <f t="shared" si="2"/>
        <v>21</v>
      </c>
      <c r="B29" s="9"/>
      <c r="C29" s="6" t="s">
        <v>303</v>
      </c>
      <c r="D29" s="9" t="s">
        <v>11</v>
      </c>
      <c r="E29" s="37">
        <v>2</v>
      </c>
      <c r="F29" s="75"/>
      <c r="G29" s="75">
        <f t="shared" si="1"/>
        <v>0</v>
      </c>
    </row>
    <row r="30" spans="1:7" ht="15.65">
      <c r="A30" s="31">
        <f t="shared" si="2"/>
        <v>22</v>
      </c>
      <c r="B30" s="9"/>
      <c r="C30" s="7" t="s">
        <v>302</v>
      </c>
      <c r="D30" s="9" t="s">
        <v>149</v>
      </c>
      <c r="E30" s="37">
        <v>6407</v>
      </c>
      <c r="F30" s="75"/>
      <c r="G30" s="75">
        <f t="shared" si="1"/>
        <v>0</v>
      </c>
    </row>
    <row r="31" spans="1:7">
      <c r="A31" s="143"/>
      <c r="B31" s="148" t="s">
        <v>166</v>
      </c>
      <c r="C31" s="149" t="s">
        <v>167</v>
      </c>
      <c r="D31" s="148" t="s">
        <v>8</v>
      </c>
      <c r="E31" s="150" t="s">
        <v>8</v>
      </c>
      <c r="F31" s="151"/>
      <c r="G31" s="151" t="s">
        <v>8</v>
      </c>
    </row>
    <row r="32" spans="1:7">
      <c r="A32" s="143"/>
      <c r="B32" s="144" t="s">
        <v>168</v>
      </c>
      <c r="C32" s="145" t="s">
        <v>169</v>
      </c>
      <c r="D32" s="144" t="s">
        <v>8</v>
      </c>
      <c r="E32" s="146" t="s">
        <v>8</v>
      </c>
      <c r="F32" s="147"/>
      <c r="G32" s="147" t="s">
        <v>8</v>
      </c>
    </row>
    <row r="33" spans="1:10" s="16" customFormat="1" ht="15.65">
      <c r="A33" s="31">
        <f>A30+1</f>
        <v>23</v>
      </c>
      <c r="B33" s="9"/>
      <c r="C33" s="6" t="s">
        <v>434</v>
      </c>
      <c r="D33" s="9" t="s">
        <v>148</v>
      </c>
      <c r="E33" s="37">
        <v>9598</v>
      </c>
      <c r="F33" s="75"/>
      <c r="G33" s="75">
        <f>ROUND(F33*E33,2)</f>
        <v>0</v>
      </c>
    </row>
    <row r="34" spans="1:10">
      <c r="A34" s="31">
        <f t="shared" si="0"/>
        <v>24</v>
      </c>
      <c r="B34" s="9" t="s">
        <v>170</v>
      </c>
      <c r="C34" s="7" t="s">
        <v>171</v>
      </c>
      <c r="D34" s="9" t="s">
        <v>8</v>
      </c>
      <c r="E34" s="37" t="s">
        <v>8</v>
      </c>
      <c r="F34" s="83"/>
      <c r="G34" s="83" t="s">
        <v>8</v>
      </c>
    </row>
    <row r="35" spans="1:10" ht="15.65">
      <c r="A35" s="31">
        <f t="shared" si="0"/>
        <v>25</v>
      </c>
      <c r="B35" s="9"/>
      <c r="C35" s="6" t="s">
        <v>439</v>
      </c>
      <c r="D35" s="9" t="s">
        <v>148</v>
      </c>
      <c r="E35" s="37">
        <v>3602.21</v>
      </c>
      <c r="F35" s="75"/>
      <c r="G35" s="75">
        <f>ROUND(F35*E35,2)</f>
        <v>0</v>
      </c>
    </row>
    <row r="36" spans="1:10" s="17" customFormat="1">
      <c r="A36" s="143"/>
      <c r="B36" s="148" t="s">
        <v>172</v>
      </c>
      <c r="C36" s="149" t="s">
        <v>173</v>
      </c>
      <c r="D36" s="148" t="s">
        <v>8</v>
      </c>
      <c r="E36" s="150" t="s">
        <v>8</v>
      </c>
      <c r="F36" s="151"/>
      <c r="G36" s="151" t="s">
        <v>8</v>
      </c>
    </row>
    <row r="37" spans="1:10" s="17" customFormat="1" ht="15.65">
      <c r="A37" s="31">
        <f>A35+1</f>
        <v>26</v>
      </c>
      <c r="B37" s="9" t="s">
        <v>174</v>
      </c>
      <c r="C37" s="7" t="s">
        <v>175</v>
      </c>
      <c r="D37" s="9" t="s">
        <v>149</v>
      </c>
      <c r="E37" s="37">
        <v>27367</v>
      </c>
      <c r="F37" s="75"/>
      <c r="G37" s="75">
        <f>ROUND(F37*E37,2)</f>
        <v>0</v>
      </c>
    </row>
    <row r="38" spans="1:10" s="17" customFormat="1" ht="26.3">
      <c r="A38" s="143"/>
      <c r="B38" s="144" t="s">
        <v>451</v>
      </c>
      <c r="C38" s="145" t="s">
        <v>440</v>
      </c>
      <c r="D38" s="144" t="s">
        <v>8</v>
      </c>
      <c r="E38" s="146" t="s">
        <v>8</v>
      </c>
      <c r="F38" s="147"/>
      <c r="G38" s="147" t="s">
        <v>8</v>
      </c>
      <c r="H38" s="180"/>
    </row>
    <row r="39" spans="1:10" s="18" customFormat="1" ht="15.65">
      <c r="A39" s="31">
        <f>A37+1</f>
        <v>27</v>
      </c>
      <c r="B39" s="9"/>
      <c r="C39" s="6" t="s">
        <v>176</v>
      </c>
      <c r="D39" s="9" t="s">
        <v>149</v>
      </c>
      <c r="E39" s="37">
        <v>19294</v>
      </c>
      <c r="F39" s="76"/>
      <c r="G39" s="75">
        <f>ROUND(F39*E39,2)</f>
        <v>0</v>
      </c>
      <c r="H39" s="197"/>
    </row>
    <row r="40" spans="1:10" s="17" customFormat="1" ht="15.65">
      <c r="A40" s="31">
        <f t="shared" si="0"/>
        <v>28</v>
      </c>
      <c r="B40" s="9"/>
      <c r="C40" s="6" t="s">
        <v>177</v>
      </c>
      <c r="D40" s="9" t="s">
        <v>149</v>
      </c>
      <c r="E40" s="37">
        <v>28718</v>
      </c>
      <c r="F40" s="75"/>
      <c r="G40" s="75">
        <f>ROUND(F40*E40,2)</f>
        <v>0</v>
      </c>
      <c r="H40" s="198"/>
    </row>
    <row r="41" spans="1:10" s="17" customFormat="1">
      <c r="A41" s="143"/>
      <c r="B41" s="144" t="s">
        <v>450</v>
      </c>
      <c r="C41" s="145" t="s">
        <v>301</v>
      </c>
      <c r="D41" s="144" t="s">
        <v>8</v>
      </c>
      <c r="E41" s="146" t="s">
        <v>8</v>
      </c>
      <c r="F41" s="147"/>
      <c r="G41" s="147" t="s">
        <v>8</v>
      </c>
    </row>
    <row r="42" spans="1:10" s="17" customFormat="1" ht="39.450000000000003">
      <c r="A42" s="31">
        <f>A40+1</f>
        <v>29</v>
      </c>
      <c r="B42" s="9"/>
      <c r="C42" s="6" t="s">
        <v>462</v>
      </c>
      <c r="D42" s="9" t="s">
        <v>149</v>
      </c>
      <c r="E42" s="37">
        <v>13911</v>
      </c>
      <c r="F42" s="75"/>
      <c r="G42" s="75">
        <f t="shared" ref="G42:G50" si="3">ROUND(F42*E42,2)</f>
        <v>0</v>
      </c>
      <c r="I42" s="180"/>
    </row>
    <row r="43" spans="1:10" s="18" customFormat="1" ht="26.3">
      <c r="A43" s="31">
        <f t="shared" si="0"/>
        <v>30</v>
      </c>
      <c r="B43" s="9"/>
      <c r="C43" s="6" t="s">
        <v>464</v>
      </c>
      <c r="D43" s="9" t="s">
        <v>149</v>
      </c>
      <c r="E43" s="37">
        <v>3829</v>
      </c>
      <c r="F43" s="76"/>
      <c r="G43" s="75">
        <f t="shared" si="3"/>
        <v>0</v>
      </c>
    </row>
    <row r="44" spans="1:10" s="18" customFormat="1" ht="39.450000000000003">
      <c r="A44" s="31">
        <f t="shared" ref="A44:A57" si="4">A43+1</f>
        <v>31</v>
      </c>
      <c r="B44" s="9"/>
      <c r="C44" s="6" t="s">
        <v>630</v>
      </c>
      <c r="D44" s="9" t="s">
        <v>149</v>
      </c>
      <c r="E44" s="37">
        <v>1764</v>
      </c>
      <c r="F44" s="75"/>
      <c r="G44" s="75">
        <f t="shared" si="3"/>
        <v>0</v>
      </c>
    </row>
    <row r="45" spans="1:10" s="18" customFormat="1" ht="26.3">
      <c r="A45" s="31">
        <f t="shared" si="4"/>
        <v>32</v>
      </c>
      <c r="B45" s="9"/>
      <c r="C45" s="6" t="s">
        <v>468</v>
      </c>
      <c r="D45" s="9" t="s">
        <v>437</v>
      </c>
      <c r="E45" s="37">
        <v>13</v>
      </c>
      <c r="F45" s="75"/>
      <c r="G45" s="75">
        <f t="shared" si="3"/>
        <v>0</v>
      </c>
    </row>
    <row r="46" spans="1:10" s="18" customFormat="1" ht="39.450000000000003">
      <c r="A46" s="31">
        <f t="shared" si="4"/>
        <v>33</v>
      </c>
      <c r="B46" s="9"/>
      <c r="C46" s="6" t="s">
        <v>469</v>
      </c>
      <c r="D46" s="9" t="s">
        <v>437</v>
      </c>
      <c r="E46" s="37">
        <v>13</v>
      </c>
      <c r="F46" s="75"/>
      <c r="G46" s="75">
        <f t="shared" si="3"/>
        <v>0</v>
      </c>
    </row>
    <row r="47" spans="1:10" s="17" customFormat="1" ht="39.450000000000003">
      <c r="A47" s="31">
        <f t="shared" si="4"/>
        <v>34</v>
      </c>
      <c r="B47" s="9"/>
      <c r="C47" s="6" t="s">
        <v>631</v>
      </c>
      <c r="D47" s="9" t="s">
        <v>149</v>
      </c>
      <c r="E47" s="37">
        <v>95</v>
      </c>
      <c r="F47" s="75"/>
      <c r="G47" s="75">
        <f t="shared" si="3"/>
        <v>0</v>
      </c>
    </row>
    <row r="48" spans="1:10" s="17" customFormat="1" ht="52.6">
      <c r="A48" s="31">
        <f t="shared" si="4"/>
        <v>35</v>
      </c>
      <c r="B48" s="9"/>
      <c r="C48" s="6" t="s">
        <v>632</v>
      </c>
      <c r="D48" s="9" t="s">
        <v>437</v>
      </c>
      <c r="E48" s="37">
        <v>921</v>
      </c>
      <c r="F48" s="75"/>
      <c r="G48" s="75">
        <f t="shared" si="3"/>
        <v>0</v>
      </c>
      <c r="H48" s="187"/>
      <c r="I48" s="186"/>
      <c r="J48" s="187"/>
    </row>
    <row r="49" spans="1:10" s="17" customFormat="1" ht="39.450000000000003">
      <c r="A49" s="31">
        <f>A48+1</f>
        <v>36</v>
      </c>
      <c r="B49" s="9"/>
      <c r="C49" s="6" t="s">
        <v>463</v>
      </c>
      <c r="D49" s="9" t="s">
        <v>149</v>
      </c>
      <c r="E49" s="37">
        <v>3764</v>
      </c>
      <c r="F49" s="75"/>
      <c r="G49" s="75">
        <f t="shared" ref="G49" si="5">ROUND(F49*E49,2)</f>
        <v>0</v>
      </c>
      <c r="H49" s="187"/>
      <c r="I49" s="186"/>
      <c r="J49" s="187"/>
    </row>
    <row r="50" spans="1:10" s="17" customFormat="1" ht="52.6">
      <c r="A50" s="31">
        <v>37</v>
      </c>
      <c r="B50" s="9"/>
      <c r="C50" s="6" t="s">
        <v>628</v>
      </c>
      <c r="D50" s="9" t="s">
        <v>149</v>
      </c>
      <c r="E50" s="37">
        <v>698</v>
      </c>
      <c r="F50" s="75"/>
      <c r="G50" s="75">
        <f t="shared" si="3"/>
        <v>0</v>
      </c>
      <c r="H50" s="187"/>
      <c r="I50" s="197"/>
      <c r="J50" s="187"/>
    </row>
    <row r="51" spans="1:10" s="17" customFormat="1" ht="26.3">
      <c r="A51" s="143"/>
      <c r="B51" s="144" t="s">
        <v>572</v>
      </c>
      <c r="C51" s="145" t="s">
        <v>476</v>
      </c>
      <c r="D51" s="144" t="s">
        <v>8</v>
      </c>
      <c r="E51" s="146" t="s">
        <v>8</v>
      </c>
      <c r="F51" s="147"/>
      <c r="G51" s="147" t="s">
        <v>8</v>
      </c>
      <c r="H51" s="187"/>
      <c r="I51" s="187"/>
      <c r="J51" s="187"/>
    </row>
    <row r="52" spans="1:10" s="17" customFormat="1" ht="26.3">
      <c r="A52" s="31">
        <f>A50+1</f>
        <v>38</v>
      </c>
      <c r="B52" s="9"/>
      <c r="C52" s="6" t="s">
        <v>474</v>
      </c>
      <c r="D52" s="9" t="s">
        <v>149</v>
      </c>
      <c r="E52" s="41">
        <v>15417</v>
      </c>
      <c r="F52" s="75"/>
      <c r="G52" s="75">
        <f t="shared" ref="G52:G57" si="6">ROUND(F52*E52,2)</f>
        <v>0</v>
      </c>
      <c r="H52" s="187"/>
      <c r="I52" s="187"/>
      <c r="J52" s="187"/>
    </row>
    <row r="53" spans="1:10" s="17" customFormat="1" ht="26.3">
      <c r="A53" s="31">
        <f t="shared" si="4"/>
        <v>39</v>
      </c>
      <c r="B53" s="9"/>
      <c r="C53" s="6" t="s">
        <v>475</v>
      </c>
      <c r="D53" s="9" t="s">
        <v>437</v>
      </c>
      <c r="E53" s="37">
        <v>13</v>
      </c>
      <c r="F53" s="75"/>
      <c r="G53" s="75">
        <f t="shared" si="6"/>
        <v>0</v>
      </c>
      <c r="H53" s="187"/>
      <c r="I53" s="187"/>
      <c r="J53" s="187"/>
    </row>
    <row r="54" spans="1:10" s="17" customFormat="1" ht="26.3">
      <c r="A54" s="31">
        <f>A53+1</f>
        <v>40</v>
      </c>
      <c r="B54" s="9"/>
      <c r="C54" s="6" t="s">
        <v>477</v>
      </c>
      <c r="D54" s="9" t="s">
        <v>149</v>
      </c>
      <c r="E54" s="37">
        <v>95</v>
      </c>
      <c r="F54" s="75"/>
      <c r="G54" s="75">
        <f t="shared" si="6"/>
        <v>0</v>
      </c>
      <c r="H54" s="187"/>
      <c r="I54" s="187"/>
      <c r="J54" s="187"/>
    </row>
    <row r="55" spans="1:10" s="17" customFormat="1" ht="39.450000000000003">
      <c r="A55" s="31">
        <f t="shared" si="4"/>
        <v>41</v>
      </c>
      <c r="B55" s="9"/>
      <c r="C55" s="6" t="s">
        <v>650</v>
      </c>
      <c r="D55" s="9" t="s">
        <v>437</v>
      </c>
      <c r="E55" s="37">
        <v>962</v>
      </c>
      <c r="F55" s="75"/>
      <c r="G55" s="75">
        <f t="shared" si="6"/>
        <v>0</v>
      </c>
      <c r="H55" s="187"/>
      <c r="I55" s="186"/>
      <c r="J55" s="187"/>
    </row>
    <row r="56" spans="1:10" s="17" customFormat="1" ht="26.3">
      <c r="A56" s="31">
        <f t="shared" si="4"/>
        <v>42</v>
      </c>
      <c r="B56" s="9"/>
      <c r="C56" s="6" t="s">
        <v>651</v>
      </c>
      <c r="D56" s="9" t="s">
        <v>149</v>
      </c>
      <c r="E56" s="37">
        <v>3764</v>
      </c>
      <c r="F56" s="75"/>
      <c r="G56" s="75">
        <f t="shared" si="6"/>
        <v>0</v>
      </c>
      <c r="H56" s="185"/>
      <c r="I56" s="184"/>
      <c r="J56" s="184"/>
    </row>
    <row r="57" spans="1:10" s="17" customFormat="1" ht="39.450000000000003">
      <c r="A57" s="31">
        <f t="shared" si="4"/>
        <v>43</v>
      </c>
      <c r="B57" s="9"/>
      <c r="C57" s="6" t="s">
        <v>652</v>
      </c>
      <c r="D57" s="9" t="s">
        <v>149</v>
      </c>
      <c r="E57" s="37">
        <v>698</v>
      </c>
      <c r="F57" s="75"/>
      <c r="G57" s="75">
        <f t="shared" si="6"/>
        <v>0</v>
      </c>
      <c r="H57" s="185"/>
      <c r="I57" s="197"/>
      <c r="J57" s="184"/>
    </row>
    <row r="58" spans="1:10" s="17" customFormat="1">
      <c r="A58" s="143"/>
      <c r="B58" s="144" t="s">
        <v>653</v>
      </c>
      <c r="C58" s="145" t="s">
        <v>473</v>
      </c>
      <c r="D58" s="144" t="s">
        <v>8</v>
      </c>
      <c r="E58" s="146" t="s">
        <v>8</v>
      </c>
      <c r="F58" s="147"/>
      <c r="G58" s="147" t="s">
        <v>8</v>
      </c>
    </row>
    <row r="59" spans="1:10" s="17" customFormat="1" ht="15.65">
      <c r="A59" s="31">
        <f>A57+1</f>
        <v>44</v>
      </c>
      <c r="B59" s="9"/>
      <c r="C59" s="6" t="s">
        <v>465</v>
      </c>
      <c r="D59" s="9" t="s">
        <v>149</v>
      </c>
      <c r="E59" s="37">
        <v>3829</v>
      </c>
      <c r="F59" s="75"/>
      <c r="G59" s="75">
        <f>ROUND(F59*E59,2)</f>
        <v>0</v>
      </c>
      <c r="H59" s="180"/>
    </row>
    <row r="60" spans="1:10" s="17" customFormat="1" ht="15.65">
      <c r="A60" s="31">
        <f>A59+1</f>
        <v>45</v>
      </c>
      <c r="B60" s="9"/>
      <c r="C60" s="6" t="s">
        <v>466</v>
      </c>
      <c r="D60" s="9" t="s">
        <v>149</v>
      </c>
      <c r="E60" s="37">
        <v>1764</v>
      </c>
      <c r="F60" s="75"/>
      <c r="G60" s="75">
        <f>ROUND(F60*E60,2)</f>
        <v>0</v>
      </c>
      <c r="H60" s="180"/>
    </row>
    <row r="61" spans="1:10" s="18" customFormat="1">
      <c r="A61" s="143"/>
      <c r="B61" s="144" t="s">
        <v>178</v>
      </c>
      <c r="C61" s="145" t="s">
        <v>179</v>
      </c>
      <c r="D61" s="144" t="s">
        <v>8</v>
      </c>
      <c r="E61" s="146" t="s">
        <v>8</v>
      </c>
      <c r="F61" s="147"/>
      <c r="G61" s="147" t="s">
        <v>8</v>
      </c>
    </row>
    <row r="62" spans="1:10" s="18" customFormat="1" ht="15.65">
      <c r="A62" s="31">
        <f>A60+1</f>
        <v>46</v>
      </c>
      <c r="B62" s="9"/>
      <c r="C62" s="6" t="s">
        <v>467</v>
      </c>
      <c r="D62" s="9" t="s">
        <v>149</v>
      </c>
      <c r="E62" s="37">
        <v>713</v>
      </c>
      <c r="F62" s="76"/>
      <c r="G62" s="75">
        <f>ROUND(F62*E62,2)</f>
        <v>0</v>
      </c>
    </row>
    <row r="63" spans="1:10" s="18" customFormat="1" ht="15.65">
      <c r="A63" s="31">
        <f>A62+1</f>
        <v>47</v>
      </c>
      <c r="B63" s="9"/>
      <c r="C63" s="6" t="s">
        <v>478</v>
      </c>
      <c r="D63" s="9" t="s">
        <v>149</v>
      </c>
      <c r="E63" s="37">
        <v>825</v>
      </c>
      <c r="F63" s="76"/>
      <c r="G63" s="75">
        <f>ROUND(F63*E63,2)</f>
        <v>0</v>
      </c>
    </row>
    <row r="64" spans="1:10" s="18" customFormat="1">
      <c r="A64" s="143"/>
      <c r="B64" s="144" t="s">
        <v>444</v>
      </c>
      <c r="C64" s="145" t="s">
        <v>447</v>
      </c>
      <c r="D64" s="144" t="s">
        <v>8</v>
      </c>
      <c r="E64" s="146" t="s">
        <v>8</v>
      </c>
      <c r="F64" s="147"/>
      <c r="G64" s="147" t="s">
        <v>8</v>
      </c>
      <c r="H64" s="19"/>
    </row>
    <row r="65" spans="1:10" s="18" customFormat="1" ht="39.450000000000003">
      <c r="A65" s="31">
        <f>A63+1</f>
        <v>48</v>
      </c>
      <c r="B65" s="9"/>
      <c r="C65" s="7" t="s">
        <v>470</v>
      </c>
      <c r="D65" s="9" t="s">
        <v>149</v>
      </c>
      <c r="E65" s="37">
        <v>11684</v>
      </c>
      <c r="F65" s="76"/>
      <c r="G65" s="75">
        <f>ROUND(F65*E65,2)</f>
        <v>0</v>
      </c>
      <c r="H65" s="19"/>
      <c r="I65" s="196"/>
    </row>
    <row r="66" spans="1:10" s="18" customFormat="1">
      <c r="A66" s="143"/>
      <c r="B66" s="148" t="s">
        <v>180</v>
      </c>
      <c r="C66" s="149" t="s">
        <v>181</v>
      </c>
      <c r="D66" s="148" t="s">
        <v>8</v>
      </c>
      <c r="E66" s="150" t="s">
        <v>8</v>
      </c>
      <c r="F66" s="151"/>
      <c r="G66" s="151" t="s">
        <v>8</v>
      </c>
    </row>
    <row r="67" spans="1:10" s="18" customFormat="1">
      <c r="A67" s="143"/>
      <c r="B67" s="144" t="s">
        <v>442</v>
      </c>
      <c r="C67" s="145" t="s">
        <v>441</v>
      </c>
      <c r="D67" s="148" t="s">
        <v>8</v>
      </c>
      <c r="E67" s="150" t="s">
        <v>8</v>
      </c>
      <c r="F67" s="151"/>
      <c r="G67" s="151" t="s">
        <v>8</v>
      </c>
    </row>
    <row r="68" spans="1:10" s="18" customFormat="1" ht="39.450000000000003">
      <c r="A68" s="31">
        <f>A65+1</f>
        <v>49</v>
      </c>
      <c r="B68" s="9"/>
      <c r="C68" s="7" t="s">
        <v>557</v>
      </c>
      <c r="D68" s="9" t="s">
        <v>149</v>
      </c>
      <c r="E68" s="37">
        <v>545</v>
      </c>
      <c r="F68" s="76"/>
      <c r="G68" s="75">
        <f>ROUND(F68*E68,2)</f>
        <v>0</v>
      </c>
    </row>
    <row r="69" spans="1:10" s="19" customFormat="1">
      <c r="A69" s="143"/>
      <c r="B69" s="144" t="s">
        <v>444</v>
      </c>
      <c r="C69" s="145" t="s">
        <v>445</v>
      </c>
      <c r="D69" s="144" t="s">
        <v>8</v>
      </c>
      <c r="E69" s="146" t="s">
        <v>8</v>
      </c>
      <c r="F69" s="147"/>
      <c r="G69" s="147" t="s">
        <v>8</v>
      </c>
    </row>
    <row r="70" spans="1:10" s="19" customFormat="1" ht="26.3">
      <c r="A70" s="31">
        <f>A68+1</f>
        <v>50</v>
      </c>
      <c r="B70" s="9"/>
      <c r="C70" s="7" t="s">
        <v>471</v>
      </c>
      <c r="D70" s="9" t="s">
        <v>149</v>
      </c>
      <c r="E70" s="37">
        <v>11684</v>
      </c>
      <c r="F70" s="77"/>
      <c r="G70" s="75">
        <f>ROUND(F70*E70,2)</f>
        <v>0</v>
      </c>
    </row>
    <row r="71" spans="1:10" s="19" customFormat="1">
      <c r="A71" s="143"/>
      <c r="B71" s="144" t="s">
        <v>613</v>
      </c>
      <c r="C71" s="145" t="s">
        <v>448</v>
      </c>
      <c r="D71" s="144" t="s">
        <v>8</v>
      </c>
      <c r="E71" s="146" t="s">
        <v>8</v>
      </c>
      <c r="F71" s="147"/>
      <c r="G71" s="147" t="s">
        <v>8</v>
      </c>
    </row>
    <row r="72" spans="1:10" s="19" customFormat="1" ht="39.450000000000003">
      <c r="A72" s="31">
        <f>A70+1</f>
        <v>51</v>
      </c>
      <c r="B72" s="9"/>
      <c r="C72" s="7" t="s">
        <v>614</v>
      </c>
      <c r="D72" s="9" t="s">
        <v>149</v>
      </c>
      <c r="E72" s="37">
        <v>888</v>
      </c>
      <c r="F72" s="77"/>
      <c r="G72" s="75">
        <f>ROUND(F72*E72,2)</f>
        <v>0</v>
      </c>
      <c r="H72" s="177"/>
      <c r="I72" s="177"/>
      <c r="J72" s="176"/>
    </row>
    <row r="73" spans="1:10" s="19" customFormat="1" ht="26.3">
      <c r="A73" s="31">
        <f>A72+1</f>
        <v>52</v>
      </c>
      <c r="B73" s="9"/>
      <c r="C73" s="7" t="s">
        <v>615</v>
      </c>
      <c r="D73" s="9" t="s">
        <v>437</v>
      </c>
      <c r="E73" s="37">
        <v>3764</v>
      </c>
      <c r="F73" s="77"/>
      <c r="G73" s="75">
        <f>ROUND(F73*E73,2)</f>
        <v>0</v>
      </c>
      <c r="H73" s="177"/>
      <c r="I73" s="177"/>
      <c r="J73" s="176"/>
    </row>
    <row r="74" spans="1:10" s="19" customFormat="1" ht="39.450000000000003">
      <c r="A74" s="31">
        <f>A73+1</f>
        <v>53</v>
      </c>
      <c r="B74" s="9"/>
      <c r="C74" s="7" t="s">
        <v>629</v>
      </c>
      <c r="D74" s="9" t="s">
        <v>437</v>
      </c>
      <c r="E74" s="37">
        <v>698</v>
      </c>
      <c r="F74" s="77"/>
      <c r="G74" s="75">
        <f>ROUND(F74*E74,2)</f>
        <v>0</v>
      </c>
      <c r="H74" s="197"/>
      <c r="I74" s="177"/>
      <c r="J74" s="175"/>
    </row>
    <row r="75" spans="1:10" s="18" customFormat="1">
      <c r="A75" s="143"/>
      <c r="B75" s="144" t="s">
        <v>618</v>
      </c>
      <c r="C75" s="145" t="s">
        <v>449</v>
      </c>
      <c r="D75" s="144" t="s">
        <v>8</v>
      </c>
      <c r="E75" s="146" t="s">
        <v>8</v>
      </c>
      <c r="F75" s="147"/>
      <c r="G75" s="147" t="s">
        <v>8</v>
      </c>
      <c r="H75" s="178"/>
      <c r="I75" s="178"/>
    </row>
    <row r="76" spans="1:10" s="18" customFormat="1" ht="39.450000000000003">
      <c r="A76" s="31">
        <f>A74+1</f>
        <v>54</v>
      </c>
      <c r="B76" s="9"/>
      <c r="C76" s="7" t="s">
        <v>616</v>
      </c>
      <c r="D76" s="9" t="s">
        <v>149</v>
      </c>
      <c r="E76" s="37">
        <v>880</v>
      </c>
      <c r="F76" s="76"/>
      <c r="G76" s="75">
        <f>ROUND(F76*E76,2)</f>
        <v>0</v>
      </c>
      <c r="H76" s="178"/>
      <c r="I76" s="178"/>
      <c r="J76" s="178"/>
    </row>
    <row r="77" spans="1:10" s="18" customFormat="1" ht="26.3">
      <c r="A77" s="31">
        <f>A76+1</f>
        <v>55</v>
      </c>
      <c r="B77" s="9"/>
      <c r="C77" s="7" t="s">
        <v>617</v>
      </c>
      <c r="D77" s="9" t="s">
        <v>149</v>
      </c>
      <c r="E77" s="37">
        <v>3764</v>
      </c>
      <c r="F77" s="76"/>
      <c r="G77" s="75">
        <f>ROUND(F77*E77,2)</f>
        <v>0</v>
      </c>
    </row>
    <row r="78" spans="1:10" s="18" customFormat="1" ht="39.450000000000003">
      <c r="A78" s="31">
        <f>A77+1</f>
        <v>56</v>
      </c>
      <c r="B78" s="9"/>
      <c r="C78" s="7" t="s">
        <v>627</v>
      </c>
      <c r="D78" s="9" t="s">
        <v>149</v>
      </c>
      <c r="E78" s="37">
        <v>698</v>
      </c>
      <c r="F78" s="76"/>
      <c r="G78" s="75">
        <f>ROUND(F78*E78,2)</f>
        <v>0</v>
      </c>
      <c r="H78" s="197"/>
    </row>
    <row r="79" spans="1:10" s="18" customFormat="1">
      <c r="A79" s="143"/>
      <c r="B79" s="144" t="s">
        <v>567</v>
      </c>
      <c r="C79" s="145" t="s">
        <v>182</v>
      </c>
      <c r="D79" s="144" t="s">
        <v>8</v>
      </c>
      <c r="E79" s="146" t="s">
        <v>8</v>
      </c>
      <c r="F79" s="147"/>
      <c r="G79" s="147" t="s">
        <v>8</v>
      </c>
    </row>
    <row r="80" spans="1:10" s="18" customFormat="1" ht="26.3">
      <c r="A80" s="31">
        <f>A78+1</f>
        <v>57</v>
      </c>
      <c r="B80" s="9"/>
      <c r="C80" s="6" t="s">
        <v>610</v>
      </c>
      <c r="D80" s="9" t="s">
        <v>149</v>
      </c>
      <c r="E80" s="37">
        <v>8512</v>
      </c>
      <c r="F80" s="76"/>
      <c r="G80" s="75">
        <f>ROUND(F80*E80,2)</f>
        <v>0</v>
      </c>
      <c r="H80" s="131"/>
      <c r="J80" s="136"/>
    </row>
    <row r="81" spans="1:16" s="18" customFormat="1">
      <c r="A81" s="31">
        <f>A80+1</f>
        <v>58</v>
      </c>
      <c r="B81" s="9"/>
      <c r="C81" s="6" t="s">
        <v>576</v>
      </c>
      <c r="D81" s="9" t="s">
        <v>568</v>
      </c>
      <c r="E81" s="37">
        <v>4965.33</v>
      </c>
      <c r="F81" s="76"/>
      <c r="G81" s="75">
        <f>ROUND(F81*E81,2)</f>
        <v>0</v>
      </c>
      <c r="H81" s="132"/>
      <c r="J81" s="37"/>
      <c r="K81" s="76"/>
      <c r="L81" s="75"/>
      <c r="N81" s="37"/>
      <c r="O81" s="76"/>
      <c r="P81" s="75"/>
    </row>
    <row r="82" spans="1:16" s="18" customFormat="1" ht="26.3">
      <c r="A82" s="31">
        <f>A81+1</f>
        <v>59</v>
      </c>
      <c r="B82" s="9"/>
      <c r="C82" s="6" t="s">
        <v>611</v>
      </c>
      <c r="D82" s="9" t="s">
        <v>568</v>
      </c>
      <c r="E82" s="37">
        <v>993.07</v>
      </c>
      <c r="F82" s="76"/>
      <c r="G82" s="75">
        <f>ROUND(F82*E82,2)</f>
        <v>0</v>
      </c>
      <c r="H82" s="133"/>
      <c r="J82" s="37"/>
      <c r="K82" s="76"/>
      <c r="L82" s="75"/>
      <c r="N82" s="37"/>
      <c r="O82" s="76"/>
      <c r="P82" s="75"/>
    </row>
    <row r="83" spans="1:16" s="18" customFormat="1">
      <c r="A83" s="143"/>
      <c r="B83" s="144" t="s">
        <v>443</v>
      </c>
      <c r="C83" s="145" t="s">
        <v>446</v>
      </c>
      <c r="D83" s="144" t="s">
        <v>8</v>
      </c>
      <c r="E83" s="146" t="s">
        <v>8</v>
      </c>
      <c r="F83" s="147"/>
      <c r="G83" s="147" t="s">
        <v>8</v>
      </c>
      <c r="H83" s="212"/>
      <c r="I83" s="213"/>
      <c r="L83" s="135"/>
      <c r="P83" s="135"/>
    </row>
    <row r="84" spans="1:16" s="18" customFormat="1" ht="26.3">
      <c r="A84" s="31">
        <f>A82+1</f>
        <v>60</v>
      </c>
      <c r="B84" s="9"/>
      <c r="C84" s="7" t="s">
        <v>472</v>
      </c>
      <c r="D84" s="9" t="s">
        <v>149</v>
      </c>
      <c r="E84" s="37">
        <v>11684</v>
      </c>
      <c r="F84" s="76"/>
      <c r="G84" s="75">
        <f>ROUND(F84*E84,2)</f>
        <v>0</v>
      </c>
      <c r="H84" s="177"/>
      <c r="I84" s="177"/>
    </row>
    <row r="85" spans="1:16" s="18" customFormat="1">
      <c r="A85" s="154"/>
      <c r="B85" s="165" t="s">
        <v>427</v>
      </c>
      <c r="C85" s="181" t="s">
        <v>74</v>
      </c>
      <c r="D85" s="165" t="s">
        <v>8</v>
      </c>
      <c r="E85" s="182" t="s">
        <v>8</v>
      </c>
      <c r="F85" s="183"/>
      <c r="G85" s="183" t="s">
        <v>8</v>
      </c>
    </row>
    <row r="86" spans="1:16" s="18" customFormat="1" ht="26.3">
      <c r="A86" s="31">
        <f>A84+1</f>
        <v>61</v>
      </c>
      <c r="B86" s="9"/>
      <c r="C86" s="6" t="s">
        <v>622</v>
      </c>
      <c r="D86" s="9" t="s">
        <v>437</v>
      </c>
      <c r="E86" s="37">
        <v>3829</v>
      </c>
      <c r="F86" s="76"/>
      <c r="G86" s="75">
        <f t="shared" ref="G86:G91" si="7">ROUND(F86*E86,2)</f>
        <v>0</v>
      </c>
    </row>
    <row r="87" spans="1:16" s="18" customFormat="1" ht="26.3">
      <c r="A87" s="31">
        <f t="shared" ref="A87:A108" si="8">A86+1</f>
        <v>62</v>
      </c>
      <c r="B87" s="9"/>
      <c r="C87" s="6" t="s">
        <v>623</v>
      </c>
      <c r="D87" s="9" t="s">
        <v>437</v>
      </c>
      <c r="E87" s="37">
        <v>13</v>
      </c>
      <c r="F87" s="76"/>
      <c r="G87" s="75">
        <f t="shared" si="7"/>
        <v>0</v>
      </c>
      <c r="H87" s="197"/>
    </row>
    <row r="88" spans="1:16" s="18" customFormat="1" ht="26.3">
      <c r="A88" s="31">
        <f t="shared" si="8"/>
        <v>63</v>
      </c>
      <c r="B88" s="9"/>
      <c r="C88" s="6" t="s">
        <v>624</v>
      </c>
      <c r="D88" s="9" t="s">
        <v>437</v>
      </c>
      <c r="E88" s="37">
        <v>1396</v>
      </c>
      <c r="F88" s="76"/>
      <c r="G88" s="75">
        <f t="shared" si="7"/>
        <v>0</v>
      </c>
    </row>
    <row r="89" spans="1:16" s="18" customFormat="1" ht="39.450000000000003">
      <c r="A89" s="31">
        <f t="shared" si="8"/>
        <v>64</v>
      </c>
      <c r="B89" s="9"/>
      <c r="C89" s="6" t="s">
        <v>626</v>
      </c>
      <c r="D89" s="9" t="s">
        <v>437</v>
      </c>
      <c r="E89" s="37">
        <v>368</v>
      </c>
      <c r="F89" s="76"/>
      <c r="G89" s="75">
        <f t="shared" si="7"/>
        <v>0</v>
      </c>
    </row>
    <row r="90" spans="1:16" s="18" customFormat="1" ht="26.3">
      <c r="A90" s="31">
        <f t="shared" si="8"/>
        <v>65</v>
      </c>
      <c r="B90" s="9"/>
      <c r="C90" s="6" t="s">
        <v>625</v>
      </c>
      <c r="D90" s="9" t="s">
        <v>437</v>
      </c>
      <c r="E90" s="37">
        <v>95</v>
      </c>
      <c r="F90" s="76"/>
      <c r="G90" s="75">
        <f t="shared" si="7"/>
        <v>0</v>
      </c>
    </row>
    <row r="91" spans="1:16" s="11" customFormat="1" ht="15.65">
      <c r="A91" s="31">
        <f>A90+1</f>
        <v>66</v>
      </c>
      <c r="B91" s="9" t="s">
        <v>183</v>
      </c>
      <c r="C91" s="7" t="s">
        <v>184</v>
      </c>
      <c r="D91" s="9" t="s">
        <v>149</v>
      </c>
      <c r="E91" s="37">
        <v>90</v>
      </c>
      <c r="F91" s="76"/>
      <c r="G91" s="75">
        <f t="shared" si="7"/>
        <v>0</v>
      </c>
      <c r="H91" s="179"/>
    </row>
    <row r="92" spans="1:16" s="11" customFormat="1">
      <c r="A92" s="152"/>
      <c r="B92" s="148" t="s">
        <v>185</v>
      </c>
      <c r="C92" s="149" t="s">
        <v>186</v>
      </c>
      <c r="D92" s="148" t="s">
        <v>8</v>
      </c>
      <c r="E92" s="150" t="s">
        <v>8</v>
      </c>
      <c r="F92" s="151"/>
      <c r="G92" s="151" t="s">
        <v>8</v>
      </c>
      <c r="H92" s="153"/>
    </row>
    <row r="93" spans="1:16" s="11" customFormat="1">
      <c r="A93" s="143"/>
      <c r="B93" s="144" t="s">
        <v>187</v>
      </c>
      <c r="C93" s="145" t="s">
        <v>188</v>
      </c>
      <c r="D93" s="144" t="s">
        <v>8</v>
      </c>
      <c r="E93" s="146" t="s">
        <v>8</v>
      </c>
      <c r="F93" s="147"/>
      <c r="G93" s="147" t="s">
        <v>8</v>
      </c>
    </row>
    <row r="94" spans="1:16" s="11" customFormat="1" ht="26.3">
      <c r="A94" s="31">
        <f>A91+1</f>
        <v>67</v>
      </c>
      <c r="B94" s="9"/>
      <c r="C94" s="7" t="s">
        <v>189</v>
      </c>
      <c r="D94" s="9" t="s">
        <v>149</v>
      </c>
      <c r="E94" s="37">
        <v>3776</v>
      </c>
      <c r="F94" s="76"/>
      <c r="G94" s="75">
        <f>ROUND(F94*E94,2)</f>
        <v>0</v>
      </c>
    </row>
    <row r="95" spans="1:16" s="11" customFormat="1">
      <c r="A95" s="31">
        <f t="shared" si="8"/>
        <v>68</v>
      </c>
      <c r="B95" s="9"/>
      <c r="C95" s="7" t="s">
        <v>300</v>
      </c>
      <c r="D95" s="9" t="s">
        <v>24</v>
      </c>
      <c r="E95" s="37">
        <v>180</v>
      </c>
      <c r="F95" s="76"/>
      <c r="G95" s="75">
        <f>ROUND(F95*E95,2)</f>
        <v>0</v>
      </c>
      <c r="J95" s="153"/>
    </row>
    <row r="96" spans="1:16" s="11" customFormat="1" ht="15.65">
      <c r="A96" s="31">
        <f t="shared" si="8"/>
        <v>69</v>
      </c>
      <c r="B96" s="9"/>
      <c r="C96" s="7" t="s">
        <v>299</v>
      </c>
      <c r="D96" s="9" t="s">
        <v>149</v>
      </c>
      <c r="E96" s="37">
        <v>35</v>
      </c>
      <c r="F96" s="76"/>
      <c r="G96" s="75">
        <f>ROUND(F96*E96,2)</f>
        <v>0</v>
      </c>
    </row>
    <row r="97" spans="1:7" s="11" customFormat="1" ht="15.65">
      <c r="A97" s="31">
        <f t="shared" si="8"/>
        <v>70</v>
      </c>
      <c r="B97" s="9"/>
      <c r="C97" s="7" t="s">
        <v>298</v>
      </c>
      <c r="D97" s="9" t="s">
        <v>149</v>
      </c>
      <c r="E97" s="37">
        <v>25</v>
      </c>
      <c r="F97" s="76"/>
      <c r="G97" s="75">
        <f>ROUND(F97*E97,2)</f>
        <v>0</v>
      </c>
    </row>
    <row r="98" spans="1:7" s="11" customFormat="1">
      <c r="A98" s="143"/>
      <c r="B98" s="144" t="s">
        <v>190</v>
      </c>
      <c r="C98" s="145" t="s">
        <v>297</v>
      </c>
      <c r="D98" s="144" t="s">
        <v>8</v>
      </c>
      <c r="E98" s="146" t="s">
        <v>8</v>
      </c>
      <c r="F98" s="147"/>
      <c r="G98" s="147" t="s">
        <v>8</v>
      </c>
    </row>
    <row r="99" spans="1:7" s="11" customFormat="1">
      <c r="A99" s="31">
        <f>A97+1</f>
        <v>71</v>
      </c>
      <c r="B99" s="9"/>
      <c r="C99" s="6" t="s">
        <v>191</v>
      </c>
      <c r="D99" s="9" t="s">
        <v>24</v>
      </c>
      <c r="E99" s="37">
        <v>63</v>
      </c>
      <c r="F99" s="76"/>
      <c r="G99" s="75">
        <f>ROUND(F99*E99,2)</f>
        <v>0</v>
      </c>
    </row>
    <row r="100" spans="1:7" s="11" customFormat="1">
      <c r="A100" s="152"/>
      <c r="B100" s="148" t="s">
        <v>192</v>
      </c>
      <c r="C100" s="149" t="s">
        <v>193</v>
      </c>
      <c r="D100" s="148" t="s">
        <v>8</v>
      </c>
      <c r="E100" s="150" t="s">
        <v>8</v>
      </c>
      <c r="F100" s="151"/>
      <c r="G100" s="151" t="s">
        <v>8</v>
      </c>
    </row>
    <row r="101" spans="1:7" s="11" customFormat="1">
      <c r="A101" s="143"/>
      <c r="B101" s="144" t="s">
        <v>359</v>
      </c>
      <c r="C101" s="145" t="s">
        <v>194</v>
      </c>
      <c r="D101" s="144" t="s">
        <v>8</v>
      </c>
      <c r="E101" s="146" t="s">
        <v>8</v>
      </c>
      <c r="F101" s="147"/>
      <c r="G101" s="147" t="s">
        <v>8</v>
      </c>
    </row>
    <row r="102" spans="1:7" s="11" customFormat="1" ht="15.65">
      <c r="A102" s="31">
        <f>A99+1</f>
        <v>72</v>
      </c>
      <c r="B102" s="9"/>
      <c r="C102" s="7" t="s">
        <v>296</v>
      </c>
      <c r="D102" s="9" t="s">
        <v>149</v>
      </c>
      <c r="E102" s="37">
        <v>163.4</v>
      </c>
      <c r="F102" s="76"/>
      <c r="G102" s="75">
        <f>ROUND(F102*E102,2)</f>
        <v>0</v>
      </c>
    </row>
    <row r="103" spans="1:7" s="11" customFormat="1" ht="15.65">
      <c r="A103" s="31">
        <f t="shared" si="8"/>
        <v>73</v>
      </c>
      <c r="B103" s="9"/>
      <c r="C103" s="7" t="s">
        <v>295</v>
      </c>
      <c r="D103" s="9" t="s">
        <v>149</v>
      </c>
      <c r="E103" s="37">
        <v>217.1</v>
      </c>
      <c r="F103" s="76"/>
      <c r="G103" s="75">
        <f>ROUND(F103*E103,2)</f>
        <v>0</v>
      </c>
    </row>
    <row r="104" spans="1:7" s="11" customFormat="1" ht="26.3">
      <c r="A104" s="31">
        <f t="shared" si="8"/>
        <v>74</v>
      </c>
      <c r="B104" s="9"/>
      <c r="C104" s="7" t="s">
        <v>294</v>
      </c>
      <c r="D104" s="9" t="s">
        <v>149</v>
      </c>
      <c r="E104" s="37">
        <v>30.4</v>
      </c>
      <c r="F104" s="76"/>
      <c r="G104" s="75">
        <f>ROUND(F104*E104,2)</f>
        <v>0</v>
      </c>
    </row>
    <row r="105" spans="1:7" s="11" customFormat="1" ht="15.65">
      <c r="A105" s="31">
        <f t="shared" si="8"/>
        <v>75</v>
      </c>
      <c r="B105" s="9"/>
      <c r="C105" s="7" t="s">
        <v>293</v>
      </c>
      <c r="D105" s="9" t="s">
        <v>149</v>
      </c>
      <c r="E105" s="37">
        <v>63.6</v>
      </c>
      <c r="F105" s="76"/>
      <c r="G105" s="75">
        <f>ROUND(F105*E105,2)</f>
        <v>0</v>
      </c>
    </row>
    <row r="106" spans="1:7" s="11" customFormat="1">
      <c r="A106" s="31">
        <f t="shared" si="8"/>
        <v>76</v>
      </c>
      <c r="B106" s="9"/>
      <c r="C106" s="7" t="s">
        <v>636</v>
      </c>
      <c r="D106" s="9" t="s">
        <v>41</v>
      </c>
      <c r="E106" s="37">
        <v>33</v>
      </c>
      <c r="F106" s="76"/>
      <c r="G106" s="75">
        <f t="shared" ref="G106:G108" si="9">ROUND(F106*E106,2)</f>
        <v>0</v>
      </c>
    </row>
    <row r="107" spans="1:7" s="11" customFormat="1">
      <c r="A107" s="31">
        <f t="shared" si="8"/>
        <v>77</v>
      </c>
      <c r="B107" s="9"/>
      <c r="C107" s="7" t="s">
        <v>637</v>
      </c>
      <c r="D107" s="9" t="s">
        <v>41</v>
      </c>
      <c r="E107" s="37">
        <v>40</v>
      </c>
      <c r="F107" s="76"/>
      <c r="G107" s="75">
        <f t="shared" si="9"/>
        <v>0</v>
      </c>
    </row>
    <row r="108" spans="1:7" s="11" customFormat="1">
      <c r="A108" s="31">
        <f t="shared" si="8"/>
        <v>78</v>
      </c>
      <c r="B108" s="9"/>
      <c r="C108" s="7" t="s">
        <v>638</v>
      </c>
      <c r="D108" s="9" t="s">
        <v>41</v>
      </c>
      <c r="E108" s="37">
        <v>18</v>
      </c>
      <c r="F108" s="76"/>
      <c r="G108" s="75">
        <f t="shared" si="9"/>
        <v>0</v>
      </c>
    </row>
    <row r="109" spans="1:7" s="11" customFormat="1">
      <c r="A109" s="143"/>
      <c r="B109" s="144" t="s">
        <v>639</v>
      </c>
      <c r="C109" s="145" t="s">
        <v>195</v>
      </c>
      <c r="D109" s="144" t="s">
        <v>8</v>
      </c>
      <c r="E109" s="146" t="s">
        <v>8</v>
      </c>
      <c r="F109" s="147"/>
      <c r="G109" s="147" t="s">
        <v>8</v>
      </c>
    </row>
    <row r="110" spans="1:7" s="11" customFormat="1">
      <c r="A110" s="31">
        <v>78</v>
      </c>
      <c r="B110" s="9"/>
      <c r="C110" s="6" t="s">
        <v>428</v>
      </c>
      <c r="D110" s="9" t="s">
        <v>41</v>
      </c>
      <c r="E110" s="37">
        <v>32</v>
      </c>
      <c r="F110" s="76"/>
      <c r="G110" s="75">
        <f t="shared" ref="G110:G124" si="10">ROUND(F110*E110,2)</f>
        <v>0</v>
      </c>
    </row>
    <row r="111" spans="1:7" s="11" customFormat="1" ht="26.3">
      <c r="A111" s="31">
        <v>79</v>
      </c>
      <c r="B111" s="9"/>
      <c r="C111" s="6" t="s">
        <v>641</v>
      </c>
      <c r="D111" s="9" t="s">
        <v>41</v>
      </c>
      <c r="E111" s="37">
        <v>12</v>
      </c>
      <c r="F111" s="76"/>
      <c r="G111" s="75">
        <f t="shared" ref="G111" si="11">ROUND(F111*E111,2)</f>
        <v>0</v>
      </c>
    </row>
    <row r="112" spans="1:7" s="11" customFormat="1">
      <c r="A112" s="31">
        <v>80</v>
      </c>
      <c r="B112" s="9"/>
      <c r="C112" s="6" t="s">
        <v>640</v>
      </c>
      <c r="D112" s="9" t="s">
        <v>41</v>
      </c>
      <c r="E112" s="37">
        <v>27</v>
      </c>
      <c r="F112" s="76"/>
      <c r="G112" s="75">
        <f t="shared" si="10"/>
        <v>0</v>
      </c>
    </row>
    <row r="113" spans="1:8" s="11" customFormat="1">
      <c r="A113" s="31">
        <v>81</v>
      </c>
      <c r="B113" s="9"/>
      <c r="C113" s="6" t="s">
        <v>635</v>
      </c>
      <c r="D113" s="9" t="s">
        <v>41</v>
      </c>
      <c r="E113" s="37">
        <v>2</v>
      </c>
      <c r="F113" s="76"/>
      <c r="G113" s="75">
        <f t="shared" ref="G113" si="12">ROUND(F113*E113,2)</f>
        <v>0</v>
      </c>
    </row>
    <row r="114" spans="1:8" s="11" customFormat="1">
      <c r="A114" s="31">
        <v>82</v>
      </c>
      <c r="B114" s="9"/>
      <c r="C114" s="6" t="s">
        <v>429</v>
      </c>
      <c r="D114" s="9" t="s">
        <v>41</v>
      </c>
      <c r="E114" s="37">
        <v>3</v>
      </c>
      <c r="F114" s="76"/>
      <c r="G114" s="75">
        <f t="shared" si="10"/>
        <v>0</v>
      </c>
    </row>
    <row r="115" spans="1:8" s="11" customFormat="1">
      <c r="A115" s="31">
        <v>83</v>
      </c>
      <c r="B115" s="9"/>
      <c r="C115" s="7" t="s">
        <v>358</v>
      </c>
      <c r="D115" s="9" t="s">
        <v>41</v>
      </c>
      <c r="E115" s="37">
        <v>4</v>
      </c>
      <c r="F115" s="76"/>
      <c r="G115" s="75">
        <f t="shared" si="10"/>
        <v>0</v>
      </c>
    </row>
    <row r="116" spans="1:8" s="11" customFormat="1">
      <c r="A116" s="31">
        <v>84</v>
      </c>
      <c r="B116" s="9"/>
      <c r="C116" s="7" t="s">
        <v>357</v>
      </c>
      <c r="D116" s="9" t="s">
        <v>41</v>
      </c>
      <c r="E116" s="37">
        <v>8</v>
      </c>
      <c r="F116" s="76"/>
      <c r="G116" s="75">
        <f t="shared" si="10"/>
        <v>0</v>
      </c>
    </row>
    <row r="117" spans="1:8" s="11" customFormat="1">
      <c r="A117" s="31">
        <v>85</v>
      </c>
      <c r="B117" s="9"/>
      <c r="C117" s="7" t="s">
        <v>356</v>
      </c>
      <c r="D117" s="9" t="s">
        <v>41</v>
      </c>
      <c r="E117" s="37">
        <v>10</v>
      </c>
      <c r="F117" s="76"/>
      <c r="G117" s="75">
        <f t="shared" si="10"/>
        <v>0</v>
      </c>
    </row>
    <row r="118" spans="1:8" s="11" customFormat="1">
      <c r="A118" s="31">
        <v>86</v>
      </c>
      <c r="B118" s="9"/>
      <c r="C118" s="7" t="s">
        <v>355</v>
      </c>
      <c r="D118" s="9" t="s">
        <v>41</v>
      </c>
      <c r="E118" s="37">
        <v>12</v>
      </c>
      <c r="F118" s="76"/>
      <c r="G118" s="75">
        <f t="shared" si="10"/>
        <v>0</v>
      </c>
    </row>
    <row r="119" spans="1:8" s="11" customFormat="1">
      <c r="A119" s="31">
        <v>87</v>
      </c>
      <c r="B119" s="9"/>
      <c r="C119" s="7" t="s">
        <v>354</v>
      </c>
      <c r="D119" s="9" t="s">
        <v>41</v>
      </c>
      <c r="E119" s="37">
        <v>18</v>
      </c>
      <c r="F119" s="76"/>
      <c r="G119" s="75">
        <f t="shared" si="10"/>
        <v>0</v>
      </c>
    </row>
    <row r="120" spans="1:8" s="11" customFormat="1">
      <c r="A120" s="31">
        <v>88</v>
      </c>
      <c r="B120" s="9"/>
      <c r="C120" s="7" t="s">
        <v>353</v>
      </c>
      <c r="D120" s="9" t="s">
        <v>41</v>
      </c>
      <c r="E120" s="37">
        <v>3</v>
      </c>
      <c r="F120" s="76"/>
      <c r="G120" s="75">
        <f t="shared" si="10"/>
        <v>0</v>
      </c>
    </row>
    <row r="121" spans="1:8" s="11" customFormat="1">
      <c r="A121" s="31">
        <v>89</v>
      </c>
      <c r="B121" s="9"/>
      <c r="C121" s="7" t="s">
        <v>291</v>
      </c>
      <c r="D121" s="9" t="s">
        <v>41</v>
      </c>
      <c r="E121" s="37">
        <v>2</v>
      </c>
      <c r="F121" s="76"/>
      <c r="G121" s="75">
        <f t="shared" si="10"/>
        <v>0</v>
      </c>
    </row>
    <row r="122" spans="1:8" s="11" customFormat="1">
      <c r="A122" s="31">
        <v>90</v>
      </c>
      <c r="B122" s="9"/>
      <c r="C122" s="7" t="s">
        <v>292</v>
      </c>
      <c r="D122" s="9" t="s">
        <v>41</v>
      </c>
      <c r="E122" s="37">
        <v>2</v>
      </c>
      <c r="F122" s="76"/>
      <c r="G122" s="75">
        <f t="shared" si="10"/>
        <v>0</v>
      </c>
    </row>
    <row r="123" spans="1:8" s="11" customFormat="1">
      <c r="A123" s="31">
        <v>91</v>
      </c>
      <c r="B123" s="9"/>
      <c r="C123" s="7" t="s">
        <v>289</v>
      </c>
      <c r="D123" s="9" t="s">
        <v>41</v>
      </c>
      <c r="E123" s="37">
        <v>2</v>
      </c>
      <c r="F123" s="76"/>
      <c r="G123" s="75">
        <f t="shared" si="10"/>
        <v>0</v>
      </c>
    </row>
    <row r="124" spans="1:8" s="11" customFormat="1">
      <c r="A124" s="31">
        <v>92</v>
      </c>
      <c r="B124" s="9"/>
      <c r="C124" s="7" t="s">
        <v>290</v>
      </c>
      <c r="D124" s="9" t="s">
        <v>41</v>
      </c>
      <c r="E124" s="37">
        <v>4</v>
      </c>
      <c r="F124" s="76"/>
      <c r="G124" s="75">
        <f t="shared" si="10"/>
        <v>0</v>
      </c>
    </row>
    <row r="125" spans="1:8" s="11" customFormat="1">
      <c r="A125" s="143"/>
      <c r="B125" s="144" t="s">
        <v>196</v>
      </c>
      <c r="C125" s="145" t="s">
        <v>288</v>
      </c>
      <c r="D125" s="144" t="s">
        <v>8</v>
      </c>
      <c r="E125" s="146" t="s">
        <v>8</v>
      </c>
      <c r="F125" s="147"/>
      <c r="G125" s="147" t="s">
        <v>8</v>
      </c>
    </row>
    <row r="126" spans="1:8" s="11" customFormat="1">
      <c r="A126" s="31">
        <f>A124+1</f>
        <v>93</v>
      </c>
      <c r="B126" s="9"/>
      <c r="C126" s="6" t="s">
        <v>287</v>
      </c>
      <c r="D126" s="9" t="s">
        <v>24</v>
      </c>
      <c r="E126" s="37">
        <v>287</v>
      </c>
      <c r="F126" s="76"/>
      <c r="G126" s="75">
        <f>ROUND(F126*E126,2)</f>
        <v>0</v>
      </c>
    </row>
    <row r="127" spans="1:8" s="11" customFormat="1" ht="26.3">
      <c r="A127" s="31">
        <f t="shared" ref="A127:A136" si="13">A126+1</f>
        <v>94</v>
      </c>
      <c r="B127" s="9" t="s">
        <v>352</v>
      </c>
      <c r="C127" s="6" t="s">
        <v>564</v>
      </c>
      <c r="D127" s="9" t="s">
        <v>11</v>
      </c>
      <c r="E127" s="37">
        <v>1</v>
      </c>
      <c r="F127" s="76"/>
      <c r="G127" s="75">
        <f>ROUND(F127*E127,2)</f>
        <v>0</v>
      </c>
      <c r="H127" s="138"/>
    </row>
    <row r="128" spans="1:8" s="11" customFormat="1">
      <c r="A128" s="152"/>
      <c r="B128" s="148" t="s">
        <v>197</v>
      </c>
      <c r="C128" s="149" t="s">
        <v>198</v>
      </c>
      <c r="D128" s="148" t="s">
        <v>8</v>
      </c>
      <c r="E128" s="150" t="s">
        <v>8</v>
      </c>
      <c r="F128" s="151"/>
      <c r="G128" s="151" t="s">
        <v>8</v>
      </c>
    </row>
    <row r="129" spans="1:9" s="11" customFormat="1">
      <c r="A129" s="143"/>
      <c r="B129" s="144" t="s">
        <v>199</v>
      </c>
      <c r="C129" s="145" t="s">
        <v>200</v>
      </c>
      <c r="D129" s="144" t="s">
        <v>8</v>
      </c>
      <c r="E129" s="146" t="s">
        <v>8</v>
      </c>
      <c r="F129" s="147"/>
      <c r="G129" s="147" t="s">
        <v>8</v>
      </c>
    </row>
    <row r="130" spans="1:9" s="11" customFormat="1">
      <c r="A130" s="31">
        <f>A127+1</f>
        <v>95</v>
      </c>
      <c r="B130" s="9"/>
      <c r="C130" s="6" t="s">
        <v>285</v>
      </c>
      <c r="D130" s="9" t="s">
        <v>24</v>
      </c>
      <c r="E130" s="37">
        <v>2114</v>
      </c>
      <c r="F130" s="76"/>
      <c r="G130" s="75">
        <f>ROUND(F130*E130,2)</f>
        <v>0</v>
      </c>
    </row>
    <row r="131" spans="1:9" s="11" customFormat="1">
      <c r="A131" s="31">
        <f t="shared" si="13"/>
        <v>96</v>
      </c>
      <c r="B131" s="9"/>
      <c r="C131" s="6" t="s">
        <v>286</v>
      </c>
      <c r="D131" s="9" t="s">
        <v>24</v>
      </c>
      <c r="E131" s="37">
        <v>1079</v>
      </c>
      <c r="F131" s="76"/>
      <c r="G131" s="75">
        <f>ROUND(F131*E131,2)</f>
        <v>0</v>
      </c>
    </row>
    <row r="132" spans="1:9" s="11" customFormat="1">
      <c r="A132" s="31">
        <f t="shared" si="13"/>
        <v>97</v>
      </c>
      <c r="B132" s="9"/>
      <c r="C132" s="6" t="s">
        <v>612</v>
      </c>
      <c r="D132" s="9" t="s">
        <v>24</v>
      </c>
      <c r="E132" s="37">
        <v>918</v>
      </c>
      <c r="F132" s="76"/>
      <c r="G132" s="75">
        <f>ROUND(F132*E132,2)</f>
        <v>0</v>
      </c>
    </row>
    <row r="133" spans="1:9" s="11" customFormat="1">
      <c r="A133" s="154"/>
      <c r="B133" s="165" t="s">
        <v>201</v>
      </c>
      <c r="C133" s="188" t="s">
        <v>202</v>
      </c>
      <c r="D133" s="165" t="s">
        <v>8</v>
      </c>
      <c r="E133" s="182" t="s">
        <v>8</v>
      </c>
      <c r="F133" s="183"/>
      <c r="G133" s="183" t="s">
        <v>8</v>
      </c>
    </row>
    <row r="134" spans="1:9" s="11" customFormat="1">
      <c r="A134" s="31">
        <f>A132+1</f>
        <v>98</v>
      </c>
      <c r="B134" s="9"/>
      <c r="C134" s="6" t="s">
        <v>285</v>
      </c>
      <c r="D134" s="9" t="s">
        <v>24</v>
      </c>
      <c r="E134" s="37">
        <v>534</v>
      </c>
      <c r="F134" s="76"/>
      <c r="G134" s="75">
        <f>ROUND(F134*E134,2)</f>
        <v>0</v>
      </c>
    </row>
    <row r="135" spans="1:9" s="11" customFormat="1">
      <c r="A135" s="31">
        <f t="shared" si="13"/>
        <v>99</v>
      </c>
      <c r="B135" s="9"/>
      <c r="C135" s="6" t="s">
        <v>612</v>
      </c>
      <c r="D135" s="9" t="s">
        <v>24</v>
      </c>
      <c r="E135" s="37">
        <v>52</v>
      </c>
      <c r="F135" s="76"/>
      <c r="G135" s="75">
        <f>ROUND(F135*E135,2)</f>
        <v>0</v>
      </c>
    </row>
    <row r="136" spans="1:9" s="11" customFormat="1">
      <c r="A136" s="31">
        <f t="shared" si="13"/>
        <v>100</v>
      </c>
      <c r="B136" s="9" t="s">
        <v>203</v>
      </c>
      <c r="C136" s="7" t="s">
        <v>204</v>
      </c>
      <c r="D136" s="9" t="s">
        <v>24</v>
      </c>
      <c r="E136" s="37">
        <v>3776</v>
      </c>
      <c r="F136" s="76"/>
      <c r="G136" s="75">
        <f>ROUND(F136*E136,2)</f>
        <v>0</v>
      </c>
    </row>
    <row r="137" spans="1:9" s="11" customFormat="1">
      <c r="A137" s="154"/>
      <c r="B137" s="165" t="s">
        <v>644</v>
      </c>
      <c r="C137" s="188" t="s">
        <v>645</v>
      </c>
      <c r="D137" s="165" t="s">
        <v>8</v>
      </c>
      <c r="E137" s="182" t="s">
        <v>8</v>
      </c>
      <c r="F137" s="199"/>
      <c r="G137" s="200" t="s">
        <v>8</v>
      </c>
    </row>
    <row r="138" spans="1:9" s="11" customFormat="1" ht="26.3">
      <c r="A138" s="31">
        <f>A136+1</f>
        <v>101</v>
      </c>
      <c r="B138" s="9"/>
      <c r="C138" s="7" t="s">
        <v>646</v>
      </c>
      <c r="D138" s="9" t="s">
        <v>24</v>
      </c>
      <c r="E138" s="37">
        <v>46</v>
      </c>
      <c r="F138" s="76"/>
      <c r="G138" s="75">
        <f>ROUND(F138*E138,2)</f>
        <v>0</v>
      </c>
    </row>
    <row r="139" spans="1:9" s="11" customFormat="1">
      <c r="A139" s="31">
        <f>A138+1</f>
        <v>102</v>
      </c>
      <c r="B139" s="9" t="s">
        <v>284</v>
      </c>
      <c r="C139" s="7" t="s">
        <v>351</v>
      </c>
      <c r="D139" s="9" t="s">
        <v>24</v>
      </c>
      <c r="E139" s="37">
        <v>2885</v>
      </c>
      <c r="F139" s="76"/>
      <c r="G139" s="75">
        <f>ROUND(F139*E139,2)</f>
        <v>0</v>
      </c>
    </row>
    <row r="140" spans="1:9" s="11" customFormat="1">
      <c r="A140" s="152"/>
      <c r="B140" s="148" t="s">
        <v>205</v>
      </c>
      <c r="C140" s="149" t="s">
        <v>206</v>
      </c>
      <c r="D140" s="148" t="s">
        <v>8</v>
      </c>
      <c r="E140" s="150" t="s">
        <v>8</v>
      </c>
      <c r="F140" s="151"/>
      <c r="G140" s="151" t="s">
        <v>8</v>
      </c>
    </row>
    <row r="141" spans="1:9" s="11" customFormat="1" ht="26.3">
      <c r="A141" s="31">
        <f>A139+1</f>
        <v>103</v>
      </c>
      <c r="B141" s="9" t="s">
        <v>207</v>
      </c>
      <c r="C141" s="7" t="s">
        <v>208</v>
      </c>
      <c r="D141" s="9" t="s">
        <v>149</v>
      </c>
      <c r="E141" s="37">
        <v>1696</v>
      </c>
      <c r="F141" s="76"/>
      <c r="G141" s="75">
        <f>ROUND(F141*E141,2)</f>
        <v>0</v>
      </c>
    </row>
    <row r="142" spans="1:9">
      <c r="A142" s="206" t="s">
        <v>546</v>
      </c>
      <c r="B142" s="206"/>
      <c r="C142" s="206"/>
      <c r="D142" s="206"/>
      <c r="E142" s="206"/>
      <c r="F142" s="206"/>
      <c r="G142" s="74">
        <f>ROUND(SUM(G6:G141),2)</f>
        <v>0</v>
      </c>
      <c r="H142" s="137"/>
      <c r="I142" s="137"/>
    </row>
  </sheetData>
  <mergeCells count="11">
    <mergeCell ref="H83:I83"/>
    <mergeCell ref="A1:G1"/>
    <mergeCell ref="A142:F142"/>
    <mergeCell ref="B3:G3"/>
    <mergeCell ref="F4:F5"/>
    <mergeCell ref="G4:G5"/>
    <mergeCell ref="A2:G2"/>
    <mergeCell ref="A4:A5"/>
    <mergeCell ref="B4:B5"/>
    <mergeCell ref="C4:C5"/>
    <mergeCell ref="D4:E4"/>
  </mergeCells>
  <phoneticPr fontId="63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78" fitToHeight="0" orientation="portrait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64"/>
  <sheetViews>
    <sheetView view="pageBreakPreview" topLeftCell="A36" zoomScaleNormal="100" zoomScaleSheetLayoutView="100" workbookViewId="0">
      <selection activeCell="A64" sqref="A64:F64"/>
    </sheetView>
  </sheetViews>
  <sheetFormatPr defaultColWidth="9.109375" defaultRowHeight="13.15"/>
  <cols>
    <col min="1" max="1" width="10.33203125" style="3" customWidth="1"/>
    <col min="2" max="2" width="15" style="3" customWidth="1"/>
    <col min="3" max="3" width="41.6640625" style="4" customWidth="1"/>
    <col min="4" max="4" width="9.88671875" style="3" customWidth="1"/>
    <col min="5" max="5" width="10.44140625" style="5" customWidth="1"/>
    <col min="6" max="6" width="16.33203125" style="80" bestFit="1" customWidth="1"/>
    <col min="7" max="7" width="12.88671875" style="80" customWidth="1"/>
    <col min="8" max="16384" width="9.109375" style="1"/>
  </cols>
  <sheetData>
    <row r="1" spans="1:7" ht="12.7" customHeight="1">
      <c r="A1" s="205" t="s">
        <v>648</v>
      </c>
      <c r="B1" s="205"/>
      <c r="C1" s="205"/>
      <c r="D1" s="205"/>
      <c r="E1" s="205"/>
      <c r="F1" s="205"/>
      <c r="G1" s="205"/>
    </row>
    <row r="2" spans="1:7">
      <c r="A2" s="209" t="s">
        <v>566</v>
      </c>
      <c r="B2" s="210"/>
      <c r="C2" s="210"/>
      <c r="D2" s="210"/>
      <c r="E2" s="210"/>
      <c r="F2" s="210"/>
      <c r="G2" s="210"/>
    </row>
    <row r="3" spans="1:7">
      <c r="A3" s="130" t="s">
        <v>582</v>
      </c>
      <c r="B3" s="207" t="s">
        <v>212</v>
      </c>
      <c r="C3" s="207"/>
      <c r="D3" s="207"/>
      <c r="E3" s="207"/>
      <c r="F3" s="207"/>
      <c r="G3" s="207"/>
    </row>
    <row r="4" spans="1:7">
      <c r="A4" s="218" t="s">
        <v>0</v>
      </c>
      <c r="B4" s="218" t="s">
        <v>1</v>
      </c>
      <c r="C4" s="219" t="s">
        <v>2</v>
      </c>
      <c r="D4" s="218" t="s">
        <v>3</v>
      </c>
      <c r="E4" s="218"/>
      <c r="F4" s="215" t="s">
        <v>479</v>
      </c>
      <c r="G4" s="215" t="s">
        <v>481</v>
      </c>
    </row>
    <row r="5" spans="1:7">
      <c r="A5" s="218"/>
      <c r="B5" s="218"/>
      <c r="C5" s="219"/>
      <c r="D5" s="104" t="s">
        <v>4</v>
      </c>
      <c r="E5" s="87" t="s">
        <v>5</v>
      </c>
      <c r="F5" s="220"/>
      <c r="G5" s="220"/>
    </row>
    <row r="6" spans="1:7">
      <c r="A6" s="154"/>
      <c r="B6" s="155" t="s">
        <v>6</v>
      </c>
      <c r="C6" s="156" t="s">
        <v>7</v>
      </c>
      <c r="D6" s="155" t="s">
        <v>8</v>
      </c>
      <c r="E6" s="157" t="s">
        <v>8</v>
      </c>
      <c r="F6" s="158" t="s">
        <v>8</v>
      </c>
      <c r="G6" s="158" t="s">
        <v>8</v>
      </c>
    </row>
    <row r="7" spans="1:7">
      <c r="A7" s="154"/>
      <c r="B7" s="155" t="s">
        <v>9</v>
      </c>
      <c r="C7" s="156" t="s">
        <v>10</v>
      </c>
      <c r="D7" s="155" t="s">
        <v>8</v>
      </c>
      <c r="E7" s="157" t="s">
        <v>8</v>
      </c>
      <c r="F7" s="158" t="s">
        <v>8</v>
      </c>
      <c r="G7" s="158" t="s">
        <v>8</v>
      </c>
    </row>
    <row r="8" spans="1:7">
      <c r="A8" s="31">
        <f t="shared" ref="A8:A63" si="0">A7+1</f>
        <v>1</v>
      </c>
      <c r="B8" s="32"/>
      <c r="C8" s="26" t="s">
        <v>332</v>
      </c>
      <c r="D8" s="27" t="s">
        <v>11</v>
      </c>
      <c r="E8" s="27">
        <v>1</v>
      </c>
      <c r="F8" s="82"/>
      <c r="G8" s="75">
        <f>ROUND(F8*E8,2)</f>
        <v>0</v>
      </c>
    </row>
    <row r="9" spans="1:7">
      <c r="A9" s="154"/>
      <c r="B9" s="155" t="s">
        <v>12</v>
      </c>
      <c r="C9" s="156" t="s">
        <v>13</v>
      </c>
      <c r="D9" s="155" t="s">
        <v>8</v>
      </c>
      <c r="E9" s="157" t="s">
        <v>8</v>
      </c>
      <c r="F9" s="158"/>
      <c r="G9" s="158" t="s">
        <v>8</v>
      </c>
    </row>
    <row r="10" spans="1:7">
      <c r="A10" s="154"/>
      <c r="B10" s="159" t="s">
        <v>14</v>
      </c>
      <c r="C10" s="160" t="s">
        <v>15</v>
      </c>
      <c r="D10" s="159" t="s">
        <v>8</v>
      </c>
      <c r="E10" s="161" t="s">
        <v>8</v>
      </c>
      <c r="F10" s="162"/>
      <c r="G10" s="162" t="s">
        <v>8</v>
      </c>
    </row>
    <row r="11" spans="1:7" ht="26.3">
      <c r="A11" s="31">
        <f>A8+1</f>
        <v>2</v>
      </c>
      <c r="B11" s="9" t="s">
        <v>16</v>
      </c>
      <c r="C11" s="7" t="s">
        <v>17</v>
      </c>
      <c r="D11" s="9" t="s">
        <v>148</v>
      </c>
      <c r="E11" s="37">
        <v>9.26</v>
      </c>
      <c r="F11" s="83"/>
      <c r="G11" s="75">
        <f>ROUND(F11*E11,2)</f>
        <v>0</v>
      </c>
    </row>
    <row r="12" spans="1:7" ht="26.3">
      <c r="A12" s="31">
        <f t="shared" si="0"/>
        <v>3</v>
      </c>
      <c r="B12" s="9" t="s">
        <v>18</v>
      </c>
      <c r="C12" s="7" t="s">
        <v>19</v>
      </c>
      <c r="D12" s="9" t="s">
        <v>148</v>
      </c>
      <c r="E12" s="37">
        <v>9.26</v>
      </c>
      <c r="F12" s="83"/>
      <c r="G12" s="75">
        <f>ROUND(F12*E12,2)</f>
        <v>0</v>
      </c>
    </row>
    <row r="13" spans="1:7" ht="15.65">
      <c r="A13" s="31">
        <f t="shared" si="0"/>
        <v>4</v>
      </c>
      <c r="B13" s="9" t="s">
        <v>20</v>
      </c>
      <c r="C13" s="7" t="s">
        <v>21</v>
      </c>
      <c r="D13" s="9" t="s">
        <v>148</v>
      </c>
      <c r="E13" s="37">
        <v>18.52</v>
      </c>
      <c r="F13" s="83"/>
      <c r="G13" s="75">
        <f>ROUND(F13*E13,2)</f>
        <v>0</v>
      </c>
    </row>
    <row r="14" spans="1:7">
      <c r="A14" s="154"/>
      <c r="B14" s="155" t="s">
        <v>32</v>
      </c>
      <c r="C14" s="156" t="s">
        <v>33</v>
      </c>
      <c r="D14" s="155" t="s">
        <v>8</v>
      </c>
      <c r="E14" s="157" t="s">
        <v>8</v>
      </c>
      <c r="F14" s="158"/>
      <c r="G14" s="158" t="s">
        <v>8</v>
      </c>
    </row>
    <row r="15" spans="1:7">
      <c r="A15" s="154"/>
      <c r="B15" s="159" t="s">
        <v>34</v>
      </c>
      <c r="C15" s="160" t="s">
        <v>35</v>
      </c>
      <c r="D15" s="159" t="s">
        <v>8</v>
      </c>
      <c r="E15" s="161" t="s">
        <v>8</v>
      </c>
      <c r="F15" s="162"/>
      <c r="G15" s="162" t="s">
        <v>8</v>
      </c>
    </row>
    <row r="16" spans="1:7">
      <c r="A16" s="31">
        <f>A13+1</f>
        <v>5</v>
      </c>
      <c r="B16" s="9" t="s">
        <v>36</v>
      </c>
      <c r="C16" s="7" t="s">
        <v>37</v>
      </c>
      <c r="D16" s="9" t="s">
        <v>38</v>
      </c>
      <c r="E16" s="37">
        <v>7468.8</v>
      </c>
      <c r="F16" s="83"/>
      <c r="G16" s="75">
        <f>ROUND(F16*E16,2)</f>
        <v>0</v>
      </c>
    </row>
    <row r="17" spans="1:7">
      <c r="A17" s="31">
        <f t="shared" si="0"/>
        <v>6</v>
      </c>
      <c r="B17" s="9" t="s">
        <v>39</v>
      </c>
      <c r="C17" s="7" t="s">
        <v>40</v>
      </c>
      <c r="D17" s="9" t="s">
        <v>41</v>
      </c>
      <c r="E17" s="37">
        <v>28</v>
      </c>
      <c r="F17" s="83"/>
      <c r="G17" s="75">
        <f>ROUND(F17*E17,2)</f>
        <v>0</v>
      </c>
    </row>
    <row r="18" spans="1:7">
      <c r="A18" s="154"/>
      <c r="B18" s="155" t="s">
        <v>45</v>
      </c>
      <c r="C18" s="156" t="s">
        <v>46</v>
      </c>
      <c r="D18" s="155" t="s">
        <v>8</v>
      </c>
      <c r="E18" s="157" t="s">
        <v>8</v>
      </c>
      <c r="F18" s="158"/>
      <c r="G18" s="158" t="s">
        <v>8</v>
      </c>
    </row>
    <row r="19" spans="1:7">
      <c r="A19" s="154"/>
      <c r="B19" s="159" t="s">
        <v>47</v>
      </c>
      <c r="C19" s="160" t="s">
        <v>48</v>
      </c>
      <c r="D19" s="159" t="s">
        <v>8</v>
      </c>
      <c r="E19" s="161" t="s">
        <v>8</v>
      </c>
      <c r="F19" s="162"/>
      <c r="G19" s="162" t="s">
        <v>8</v>
      </c>
    </row>
    <row r="20" spans="1:7" ht="26.3">
      <c r="A20" s="31">
        <f>A17+1</f>
        <v>7</v>
      </c>
      <c r="B20" s="8"/>
      <c r="C20" s="6" t="s">
        <v>142</v>
      </c>
      <c r="D20" s="9" t="s">
        <v>148</v>
      </c>
      <c r="E20" s="37">
        <v>1.4</v>
      </c>
      <c r="F20" s="83"/>
      <c r="G20" s="75">
        <f>ROUND(F20*E20,2)</f>
        <v>0</v>
      </c>
    </row>
    <row r="21" spans="1:7" ht="26.3">
      <c r="A21" s="31">
        <f t="shared" si="0"/>
        <v>8</v>
      </c>
      <c r="B21" s="9"/>
      <c r="C21" s="6" t="s">
        <v>146</v>
      </c>
      <c r="D21" s="9" t="s">
        <v>148</v>
      </c>
      <c r="E21" s="37">
        <v>7.5</v>
      </c>
      <c r="F21" s="83"/>
      <c r="G21" s="75">
        <f>ROUND(F21*E21,2)</f>
        <v>0</v>
      </c>
    </row>
    <row r="22" spans="1:7" ht="26.3">
      <c r="A22" s="31">
        <f t="shared" si="0"/>
        <v>9</v>
      </c>
      <c r="B22" s="9"/>
      <c r="C22" s="6" t="s">
        <v>210</v>
      </c>
      <c r="D22" s="9" t="s">
        <v>148</v>
      </c>
      <c r="E22" s="37">
        <v>10</v>
      </c>
      <c r="F22" s="83"/>
      <c r="G22" s="75">
        <f>ROUND(F22*E22,2)</f>
        <v>0</v>
      </c>
    </row>
    <row r="23" spans="1:7" ht="15.65">
      <c r="A23" s="31">
        <f t="shared" si="0"/>
        <v>10</v>
      </c>
      <c r="B23" s="9"/>
      <c r="C23" s="6" t="s">
        <v>151</v>
      </c>
      <c r="D23" s="9" t="s">
        <v>148</v>
      </c>
      <c r="E23" s="37">
        <v>17</v>
      </c>
      <c r="F23" s="83"/>
      <c r="G23" s="75">
        <f>ROUND(F23*E23,2)</f>
        <v>0</v>
      </c>
    </row>
    <row r="24" spans="1:7">
      <c r="A24" s="154"/>
      <c r="B24" s="159" t="s">
        <v>49</v>
      </c>
      <c r="C24" s="160" t="s">
        <v>50</v>
      </c>
      <c r="D24" s="159" t="s">
        <v>8</v>
      </c>
      <c r="E24" s="161" t="s">
        <v>8</v>
      </c>
      <c r="F24" s="162"/>
      <c r="G24" s="162" t="s">
        <v>8</v>
      </c>
    </row>
    <row r="25" spans="1:7" ht="15.65">
      <c r="A25" s="31">
        <f>A23+1</f>
        <v>11</v>
      </c>
      <c r="B25" s="9"/>
      <c r="C25" s="7" t="s">
        <v>329</v>
      </c>
      <c r="D25" s="9" t="s">
        <v>148</v>
      </c>
      <c r="E25" s="37">
        <v>1.24</v>
      </c>
      <c r="F25" s="83"/>
      <c r="G25" s="75">
        <f>ROUND(F25*E25,2)</f>
        <v>0</v>
      </c>
    </row>
    <row r="26" spans="1:7">
      <c r="A26" s="154"/>
      <c r="B26" s="155" t="s">
        <v>55</v>
      </c>
      <c r="C26" s="156" t="s">
        <v>56</v>
      </c>
      <c r="D26" s="155" t="s">
        <v>8</v>
      </c>
      <c r="E26" s="157" t="s">
        <v>8</v>
      </c>
      <c r="F26" s="158"/>
      <c r="G26" s="158" t="s">
        <v>8</v>
      </c>
    </row>
    <row r="27" spans="1:7">
      <c r="A27" s="154"/>
      <c r="B27" s="159" t="s">
        <v>57</v>
      </c>
      <c r="C27" s="160" t="s">
        <v>58</v>
      </c>
      <c r="D27" s="159" t="s">
        <v>8</v>
      </c>
      <c r="E27" s="161" t="s">
        <v>8</v>
      </c>
      <c r="F27" s="162"/>
      <c r="G27" s="162" t="s">
        <v>8</v>
      </c>
    </row>
    <row r="28" spans="1:7" ht="15.65">
      <c r="A28" s="31">
        <f>A25+1</f>
        <v>12</v>
      </c>
      <c r="B28" s="9" t="s">
        <v>59</v>
      </c>
      <c r="C28" s="7" t="s">
        <v>60</v>
      </c>
      <c r="D28" s="9" t="s">
        <v>149</v>
      </c>
      <c r="E28" s="41">
        <v>32</v>
      </c>
      <c r="F28" s="84"/>
      <c r="G28" s="75">
        <f>ROUND(F28*E28,2)</f>
        <v>0</v>
      </c>
    </row>
    <row r="29" spans="1:7">
      <c r="A29" s="154"/>
      <c r="B29" s="159" t="s">
        <v>61</v>
      </c>
      <c r="C29" s="160" t="s">
        <v>62</v>
      </c>
      <c r="D29" s="159" t="s">
        <v>8</v>
      </c>
      <c r="E29" s="161" t="s">
        <v>8</v>
      </c>
      <c r="F29" s="162"/>
      <c r="G29" s="162" t="s">
        <v>8</v>
      </c>
    </row>
    <row r="30" spans="1:7" ht="15.65">
      <c r="A30" s="31">
        <f>A28+1</f>
        <v>13</v>
      </c>
      <c r="B30" s="9" t="s">
        <v>63</v>
      </c>
      <c r="C30" s="7" t="s">
        <v>64</v>
      </c>
      <c r="D30" s="9" t="s">
        <v>149</v>
      </c>
      <c r="E30" s="37">
        <v>74</v>
      </c>
      <c r="F30" s="83"/>
      <c r="G30" s="75">
        <f>ROUND(F30*E30,2)</f>
        <v>0</v>
      </c>
    </row>
    <row r="31" spans="1:7">
      <c r="A31" s="154"/>
      <c r="B31" s="159" t="s">
        <v>65</v>
      </c>
      <c r="C31" s="160" t="s">
        <v>66</v>
      </c>
      <c r="D31" s="159" t="s">
        <v>8</v>
      </c>
      <c r="E31" s="161" t="s">
        <v>8</v>
      </c>
      <c r="F31" s="162"/>
      <c r="G31" s="162" t="s">
        <v>8</v>
      </c>
    </row>
    <row r="32" spans="1:7" ht="15.65">
      <c r="A32" s="31">
        <f>A30+1</f>
        <v>14</v>
      </c>
      <c r="B32" s="9" t="s">
        <v>67</v>
      </c>
      <c r="C32" s="7" t="s">
        <v>68</v>
      </c>
      <c r="D32" s="9" t="s">
        <v>149</v>
      </c>
      <c r="E32" s="41">
        <v>44.1</v>
      </c>
      <c r="F32" s="84"/>
      <c r="G32" s="75">
        <f>ROUND(F32*E32,2)</f>
        <v>0</v>
      </c>
    </row>
    <row r="33" spans="1:7" ht="39.450000000000003">
      <c r="A33" s="31">
        <f t="shared" si="0"/>
        <v>15</v>
      </c>
      <c r="B33" s="9" t="s">
        <v>331</v>
      </c>
      <c r="C33" s="7" t="s">
        <v>330</v>
      </c>
      <c r="D33" s="9" t="s">
        <v>149</v>
      </c>
      <c r="E33" s="41">
        <v>44.1</v>
      </c>
      <c r="F33" s="84"/>
      <c r="G33" s="75">
        <f>ROUND(F33*E33,2)</f>
        <v>0</v>
      </c>
    </row>
    <row r="34" spans="1:7" ht="15.65">
      <c r="A34" s="31">
        <f t="shared" si="0"/>
        <v>16</v>
      </c>
      <c r="B34" s="33" t="s">
        <v>69</v>
      </c>
      <c r="C34" s="28" t="s">
        <v>70</v>
      </c>
      <c r="D34" s="9" t="s">
        <v>149</v>
      </c>
      <c r="E34" s="41">
        <v>3.78</v>
      </c>
      <c r="F34" s="84"/>
      <c r="G34" s="75">
        <f>ROUND(F34*E34,2)</f>
        <v>0</v>
      </c>
    </row>
    <row r="35" spans="1:7" ht="26.3">
      <c r="A35" s="31">
        <f t="shared" si="0"/>
        <v>17</v>
      </c>
      <c r="B35" s="33" t="s">
        <v>71</v>
      </c>
      <c r="C35" s="28" t="s">
        <v>72</v>
      </c>
      <c r="D35" s="9" t="s">
        <v>149</v>
      </c>
      <c r="E35" s="41">
        <v>35.409999999999997</v>
      </c>
      <c r="F35" s="84"/>
      <c r="G35" s="75">
        <f>ROUND(F35*E35,2)</f>
        <v>0</v>
      </c>
    </row>
    <row r="36" spans="1:7" ht="15.65">
      <c r="A36" s="31">
        <f t="shared" si="0"/>
        <v>18</v>
      </c>
      <c r="B36" s="33" t="s">
        <v>75</v>
      </c>
      <c r="C36" s="28" t="s">
        <v>76</v>
      </c>
      <c r="D36" s="9" t="s">
        <v>149</v>
      </c>
      <c r="E36" s="37">
        <v>68</v>
      </c>
      <c r="F36" s="83"/>
      <c r="G36" s="75">
        <f>ROUND(F36*E36,2)</f>
        <v>0</v>
      </c>
    </row>
    <row r="37" spans="1:7">
      <c r="A37" s="154"/>
      <c r="B37" s="155" t="s">
        <v>77</v>
      </c>
      <c r="C37" s="156" t="s">
        <v>78</v>
      </c>
      <c r="D37" s="155" t="s">
        <v>8</v>
      </c>
      <c r="E37" s="157" t="s">
        <v>8</v>
      </c>
      <c r="F37" s="158"/>
      <c r="G37" s="158" t="s">
        <v>8</v>
      </c>
    </row>
    <row r="38" spans="1:7">
      <c r="A38" s="154"/>
      <c r="B38" s="159" t="s">
        <v>79</v>
      </c>
      <c r="C38" s="160" t="s">
        <v>80</v>
      </c>
      <c r="D38" s="159" t="s">
        <v>8</v>
      </c>
      <c r="E38" s="161" t="s">
        <v>8</v>
      </c>
      <c r="F38" s="162"/>
      <c r="G38" s="162" t="s">
        <v>8</v>
      </c>
    </row>
    <row r="39" spans="1:7">
      <c r="A39" s="31">
        <f>A36+1</f>
        <v>19</v>
      </c>
      <c r="B39" s="9" t="s">
        <v>88</v>
      </c>
      <c r="C39" s="7" t="s">
        <v>89</v>
      </c>
      <c r="D39" s="9" t="s">
        <v>41</v>
      </c>
      <c r="E39" s="37">
        <v>4</v>
      </c>
      <c r="F39" s="83"/>
      <c r="G39" s="75">
        <f>ROUND(F39*E39,2)</f>
        <v>0</v>
      </c>
    </row>
    <row r="40" spans="1:7">
      <c r="A40" s="31">
        <f t="shared" si="0"/>
        <v>20</v>
      </c>
      <c r="B40" s="9" t="s">
        <v>90</v>
      </c>
      <c r="C40" s="7" t="s">
        <v>91</v>
      </c>
      <c r="D40" s="9" t="s">
        <v>24</v>
      </c>
      <c r="E40" s="37">
        <v>42.6</v>
      </c>
      <c r="F40" s="83"/>
      <c r="G40" s="75">
        <f>ROUND(F40*E40,2)</f>
        <v>0</v>
      </c>
    </row>
    <row r="41" spans="1:7">
      <c r="A41" s="154"/>
      <c r="B41" s="155" t="s">
        <v>106</v>
      </c>
      <c r="C41" s="156" t="s">
        <v>107</v>
      </c>
      <c r="D41" s="155" t="s">
        <v>8</v>
      </c>
      <c r="E41" s="157" t="s">
        <v>8</v>
      </c>
      <c r="F41" s="158"/>
      <c r="G41" s="158" t="s">
        <v>8</v>
      </c>
    </row>
    <row r="42" spans="1:7">
      <c r="A42" s="154"/>
      <c r="B42" s="159" t="s">
        <v>108</v>
      </c>
      <c r="C42" s="160" t="s">
        <v>109</v>
      </c>
      <c r="D42" s="159" t="s">
        <v>8</v>
      </c>
      <c r="E42" s="161" t="s">
        <v>8</v>
      </c>
      <c r="F42" s="162"/>
      <c r="G42" s="162" t="s">
        <v>8</v>
      </c>
    </row>
    <row r="43" spans="1:7">
      <c r="A43" s="31">
        <f>A40+1</f>
        <v>21</v>
      </c>
      <c r="B43" s="9" t="s">
        <v>110</v>
      </c>
      <c r="C43" s="7" t="s">
        <v>111</v>
      </c>
      <c r="D43" s="9" t="s">
        <v>8</v>
      </c>
      <c r="E43" s="37" t="s">
        <v>8</v>
      </c>
      <c r="F43" s="83"/>
      <c r="G43" s="83" t="s">
        <v>8</v>
      </c>
    </row>
    <row r="44" spans="1:7">
      <c r="A44" s="31">
        <f t="shared" si="0"/>
        <v>22</v>
      </c>
      <c r="B44" s="9"/>
      <c r="C44" s="6" t="s">
        <v>155</v>
      </c>
      <c r="D44" s="9" t="s">
        <v>24</v>
      </c>
      <c r="E44" s="41">
        <v>15.21</v>
      </c>
      <c r="F44" s="84"/>
      <c r="G44" s="75">
        <f>ROUND(F44*E44,2)</f>
        <v>0</v>
      </c>
    </row>
    <row r="45" spans="1:7">
      <c r="A45" s="31">
        <f t="shared" si="0"/>
        <v>23</v>
      </c>
      <c r="B45" s="9" t="s">
        <v>156</v>
      </c>
      <c r="C45" s="6" t="s">
        <v>157</v>
      </c>
      <c r="D45" s="9" t="s">
        <v>24</v>
      </c>
      <c r="E45" s="41">
        <v>15</v>
      </c>
      <c r="F45" s="84"/>
      <c r="G45" s="75">
        <f>ROUND(F45*E45,2)</f>
        <v>0</v>
      </c>
    </row>
    <row r="46" spans="1:7">
      <c r="A46" s="154"/>
      <c r="B46" s="155" t="s">
        <v>116</v>
      </c>
      <c r="C46" s="156" t="s">
        <v>117</v>
      </c>
      <c r="D46" s="155" t="s">
        <v>8</v>
      </c>
      <c r="E46" s="157" t="s">
        <v>8</v>
      </c>
      <c r="F46" s="158"/>
      <c r="G46" s="158" t="s">
        <v>8</v>
      </c>
    </row>
    <row r="47" spans="1:7">
      <c r="A47" s="154"/>
      <c r="B47" s="159" t="s">
        <v>118</v>
      </c>
      <c r="C47" s="160" t="s">
        <v>119</v>
      </c>
      <c r="D47" s="159" t="s">
        <v>8</v>
      </c>
      <c r="E47" s="161" t="s">
        <v>8</v>
      </c>
      <c r="F47" s="162"/>
      <c r="G47" s="162" t="s">
        <v>8</v>
      </c>
    </row>
    <row r="48" spans="1:7">
      <c r="A48" s="31">
        <f>A45+1</f>
        <v>24</v>
      </c>
      <c r="B48" s="9" t="s">
        <v>120</v>
      </c>
      <c r="C48" s="7" t="s">
        <v>121</v>
      </c>
      <c r="D48" s="9" t="s">
        <v>24</v>
      </c>
      <c r="E48" s="41">
        <v>64</v>
      </c>
      <c r="F48" s="84"/>
      <c r="G48" s="75">
        <f>ROUND(F48*E48,2)</f>
        <v>0</v>
      </c>
    </row>
    <row r="49" spans="1:7" ht="26.3">
      <c r="A49" s="31">
        <f t="shared" si="0"/>
        <v>25</v>
      </c>
      <c r="B49" s="9" t="s">
        <v>125</v>
      </c>
      <c r="C49" s="7" t="s">
        <v>126</v>
      </c>
      <c r="D49" s="9" t="s">
        <v>149</v>
      </c>
      <c r="E49" s="41">
        <v>199</v>
      </c>
      <c r="F49" s="84"/>
      <c r="G49" s="75">
        <f>ROUND(F49*E49,2)</f>
        <v>0</v>
      </c>
    </row>
    <row r="50" spans="1:7">
      <c r="A50" s="31">
        <f t="shared" si="0"/>
        <v>26</v>
      </c>
      <c r="B50" s="9" t="s">
        <v>131</v>
      </c>
      <c r="C50" s="7" t="s">
        <v>132</v>
      </c>
      <c r="D50" s="9" t="s">
        <v>41</v>
      </c>
      <c r="E50" s="41">
        <v>12</v>
      </c>
      <c r="F50" s="84"/>
      <c r="G50" s="75">
        <f>ROUND(F50*E50,2)</f>
        <v>0</v>
      </c>
    </row>
    <row r="51" spans="1:7">
      <c r="A51" s="31">
        <f t="shared" si="0"/>
        <v>27</v>
      </c>
      <c r="B51" s="9" t="s">
        <v>133</v>
      </c>
      <c r="C51" s="7" t="s">
        <v>134</v>
      </c>
      <c r="D51" s="9" t="s">
        <v>41</v>
      </c>
      <c r="E51" s="41">
        <v>1</v>
      </c>
      <c r="F51" s="84"/>
      <c r="G51" s="75">
        <f>ROUND(F51*E51,2)</f>
        <v>0</v>
      </c>
    </row>
    <row r="52" spans="1:7">
      <c r="A52" s="154"/>
      <c r="B52" s="155" t="s">
        <v>232</v>
      </c>
      <c r="C52" s="156" t="s">
        <v>231</v>
      </c>
      <c r="D52" s="155" t="s">
        <v>8</v>
      </c>
      <c r="E52" s="157" t="s">
        <v>8</v>
      </c>
      <c r="F52" s="158"/>
      <c r="G52" s="158" t="s">
        <v>8</v>
      </c>
    </row>
    <row r="53" spans="1:7">
      <c r="A53" s="154"/>
      <c r="B53" s="155" t="s">
        <v>234</v>
      </c>
      <c r="C53" s="156" t="s">
        <v>235</v>
      </c>
      <c r="D53" s="155" t="s">
        <v>8</v>
      </c>
      <c r="E53" s="157" t="s">
        <v>8</v>
      </c>
      <c r="F53" s="158"/>
      <c r="G53" s="158" t="s">
        <v>8</v>
      </c>
    </row>
    <row r="54" spans="1:7" ht="15.65">
      <c r="A54" s="31">
        <f>A51+1</f>
        <v>28</v>
      </c>
      <c r="B54" s="34" t="s">
        <v>221</v>
      </c>
      <c r="C54" s="29" t="s">
        <v>226</v>
      </c>
      <c r="D54" s="9" t="s">
        <v>148</v>
      </c>
      <c r="E54" s="42">
        <v>7.69</v>
      </c>
      <c r="F54" s="85"/>
      <c r="G54" s="75">
        <f>ROUND(F54*E54,2)</f>
        <v>0</v>
      </c>
    </row>
    <row r="55" spans="1:7">
      <c r="A55" s="154"/>
      <c r="B55" s="163" t="s">
        <v>222</v>
      </c>
      <c r="C55" s="164" t="s">
        <v>227</v>
      </c>
      <c r="D55" s="165" t="s">
        <v>8</v>
      </c>
      <c r="E55" s="166" t="s">
        <v>8</v>
      </c>
      <c r="F55" s="167"/>
      <c r="G55" s="167" t="s">
        <v>8</v>
      </c>
    </row>
    <row r="56" spans="1:7">
      <c r="A56" s="31">
        <f>A54+1</f>
        <v>29</v>
      </c>
      <c r="B56" s="34"/>
      <c r="C56" s="30" t="s">
        <v>262</v>
      </c>
      <c r="D56" s="9" t="s">
        <v>24</v>
      </c>
      <c r="E56" s="42">
        <v>3</v>
      </c>
      <c r="F56" s="85"/>
      <c r="G56" s="75">
        <f>ROUND(F56*E56,2)</f>
        <v>0</v>
      </c>
    </row>
    <row r="57" spans="1:7">
      <c r="A57" s="31">
        <f t="shared" si="0"/>
        <v>30</v>
      </c>
      <c r="B57" s="34" t="s">
        <v>265</v>
      </c>
      <c r="C57" s="29" t="s">
        <v>263</v>
      </c>
      <c r="D57" s="9" t="s">
        <v>24</v>
      </c>
      <c r="E57" s="43">
        <v>15.21</v>
      </c>
      <c r="F57" s="85"/>
      <c r="G57" s="75">
        <f>ROUND(F57*E57,2)</f>
        <v>0</v>
      </c>
    </row>
    <row r="58" spans="1:7">
      <c r="A58" s="31">
        <f t="shared" si="0"/>
        <v>31</v>
      </c>
      <c r="B58" s="34" t="s">
        <v>223</v>
      </c>
      <c r="C58" s="29" t="s">
        <v>228</v>
      </c>
      <c r="D58" s="9" t="s">
        <v>24</v>
      </c>
      <c r="E58" s="43">
        <v>17.2</v>
      </c>
      <c r="F58" s="86"/>
      <c r="G58" s="75">
        <f>ROUND(F58*E58,2)</f>
        <v>0</v>
      </c>
    </row>
    <row r="59" spans="1:7">
      <c r="A59" s="154"/>
      <c r="B59" s="168" t="s">
        <v>237</v>
      </c>
      <c r="C59" s="169" t="s">
        <v>233</v>
      </c>
      <c r="D59" s="155" t="s">
        <v>8</v>
      </c>
      <c r="E59" s="157" t="s">
        <v>8</v>
      </c>
      <c r="F59" s="158"/>
      <c r="G59" s="158" t="s">
        <v>8</v>
      </c>
    </row>
    <row r="60" spans="1:7">
      <c r="A60" s="154"/>
      <c r="B60" s="163" t="s">
        <v>224</v>
      </c>
      <c r="C60" s="170" t="s">
        <v>229</v>
      </c>
      <c r="D60" s="154" t="s">
        <v>8</v>
      </c>
      <c r="E60" s="166" t="s">
        <v>8</v>
      </c>
      <c r="F60" s="167"/>
      <c r="G60" s="167" t="s">
        <v>8</v>
      </c>
    </row>
    <row r="61" spans="1:7" ht="15.65">
      <c r="A61" s="31">
        <f>A58+1</f>
        <v>32</v>
      </c>
      <c r="B61" s="34"/>
      <c r="C61" s="29" t="s">
        <v>236</v>
      </c>
      <c r="D61" s="9" t="s">
        <v>149</v>
      </c>
      <c r="E61" s="43">
        <v>121.36</v>
      </c>
      <c r="F61" s="86"/>
      <c r="G61" s="75">
        <f>ROUND(F61*E61,2)</f>
        <v>0</v>
      </c>
    </row>
    <row r="62" spans="1:7">
      <c r="A62" s="31">
        <f t="shared" si="0"/>
        <v>33</v>
      </c>
      <c r="B62" s="34" t="s">
        <v>225</v>
      </c>
      <c r="C62" s="29" t="s">
        <v>230</v>
      </c>
      <c r="D62" s="9" t="s">
        <v>11</v>
      </c>
      <c r="E62" s="43">
        <v>774</v>
      </c>
      <c r="F62" s="86"/>
      <c r="G62" s="75">
        <f>ROUND(F62*E62,2)</f>
        <v>0</v>
      </c>
    </row>
    <row r="63" spans="1:7" ht="15.65">
      <c r="A63" s="31">
        <f t="shared" si="0"/>
        <v>34</v>
      </c>
      <c r="B63" s="34" t="s">
        <v>256</v>
      </c>
      <c r="C63" s="29" t="s">
        <v>257</v>
      </c>
      <c r="D63" s="9" t="s">
        <v>149</v>
      </c>
      <c r="E63" s="43">
        <v>121.36</v>
      </c>
      <c r="F63" s="86"/>
      <c r="G63" s="75">
        <f>ROUND(F63*E63,2)</f>
        <v>0</v>
      </c>
    </row>
    <row r="64" spans="1:7">
      <c r="A64" s="206" t="s">
        <v>546</v>
      </c>
      <c r="B64" s="206"/>
      <c r="C64" s="206"/>
      <c r="D64" s="206"/>
      <c r="E64" s="206"/>
      <c r="F64" s="206"/>
      <c r="G64" s="74">
        <f>ROUND(SUM(G6:G63),2)</f>
        <v>0</v>
      </c>
    </row>
  </sheetData>
  <mergeCells count="10">
    <mergeCell ref="A1:G1"/>
    <mergeCell ref="B3:G3"/>
    <mergeCell ref="A2:G2"/>
    <mergeCell ref="G4:G5"/>
    <mergeCell ref="A64:F64"/>
    <mergeCell ref="A4:A5"/>
    <mergeCell ref="B4:B5"/>
    <mergeCell ref="C4:C5"/>
    <mergeCell ref="D4:E4"/>
    <mergeCell ref="F4:F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1" fitToHeight="0" orientation="portrait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99"/>
  <sheetViews>
    <sheetView view="pageBreakPreview" topLeftCell="A86" zoomScaleNormal="100" zoomScaleSheetLayoutView="100" workbookViewId="0">
      <selection activeCell="E98" sqref="E98"/>
    </sheetView>
  </sheetViews>
  <sheetFormatPr defaultColWidth="9.109375" defaultRowHeight="13.15"/>
  <cols>
    <col min="1" max="1" width="7" style="3" customWidth="1"/>
    <col min="2" max="2" width="15" style="3" customWidth="1"/>
    <col min="3" max="3" width="41.6640625" style="4" customWidth="1"/>
    <col min="4" max="4" width="9.88671875" style="3" customWidth="1"/>
    <col min="5" max="5" width="10.44140625" style="5" customWidth="1"/>
    <col min="6" max="6" width="16.33203125" style="80" bestFit="1" customWidth="1"/>
    <col min="7" max="7" width="14.44140625" style="80" bestFit="1" customWidth="1"/>
    <col min="8" max="16384" width="9.109375" style="1"/>
  </cols>
  <sheetData>
    <row r="1" spans="1:7" ht="27.1" customHeight="1">
      <c r="A1" s="205" t="s">
        <v>648</v>
      </c>
      <c r="B1" s="205"/>
      <c r="C1" s="205"/>
      <c r="D1" s="205"/>
      <c r="E1" s="205"/>
      <c r="F1" s="205"/>
      <c r="G1" s="205"/>
    </row>
    <row r="2" spans="1:7" ht="54" customHeight="1">
      <c r="A2" s="209" t="s">
        <v>566</v>
      </c>
      <c r="B2" s="210"/>
      <c r="C2" s="210"/>
      <c r="D2" s="210"/>
      <c r="E2" s="210"/>
      <c r="F2" s="210"/>
      <c r="G2" s="210"/>
    </row>
    <row r="3" spans="1:7" ht="26.3" customHeight="1">
      <c r="A3" s="130" t="s">
        <v>583</v>
      </c>
      <c r="B3" s="207" t="s">
        <v>213</v>
      </c>
      <c r="C3" s="207"/>
      <c r="D3" s="207"/>
      <c r="E3" s="207"/>
      <c r="F3" s="207"/>
      <c r="G3" s="207"/>
    </row>
    <row r="4" spans="1:7" ht="15.85" customHeight="1">
      <c r="A4" s="218" t="s">
        <v>0</v>
      </c>
      <c r="B4" s="218" t="s">
        <v>1</v>
      </c>
      <c r="C4" s="219" t="s">
        <v>2</v>
      </c>
      <c r="D4" s="218" t="s">
        <v>3</v>
      </c>
      <c r="E4" s="218"/>
      <c r="F4" s="215" t="s">
        <v>479</v>
      </c>
      <c r="G4" s="215" t="s">
        <v>481</v>
      </c>
    </row>
    <row r="5" spans="1:7" ht="15.85" customHeight="1">
      <c r="A5" s="218"/>
      <c r="B5" s="218"/>
      <c r="C5" s="219"/>
      <c r="D5" s="104" t="s">
        <v>4</v>
      </c>
      <c r="E5" s="87" t="s">
        <v>5</v>
      </c>
      <c r="F5" s="221"/>
      <c r="G5" s="221"/>
    </row>
    <row r="6" spans="1:7" ht="30.05" customHeight="1">
      <c r="A6" s="155"/>
      <c r="B6" s="155" t="s">
        <v>6</v>
      </c>
      <c r="C6" s="156" t="s">
        <v>7</v>
      </c>
      <c r="D6" s="155" t="s">
        <v>8</v>
      </c>
      <c r="E6" s="157" t="s">
        <v>8</v>
      </c>
      <c r="F6" s="158" t="s">
        <v>8</v>
      </c>
      <c r="G6" s="158" t="s">
        <v>8</v>
      </c>
    </row>
    <row r="7" spans="1:7" ht="30.05" customHeight="1">
      <c r="A7" s="155"/>
      <c r="B7" s="155" t="s">
        <v>9</v>
      </c>
      <c r="C7" s="156" t="s">
        <v>10</v>
      </c>
      <c r="D7" s="155" t="s">
        <v>8</v>
      </c>
      <c r="E7" s="157" t="s">
        <v>8</v>
      </c>
      <c r="F7" s="158" t="s">
        <v>8</v>
      </c>
      <c r="G7" s="158" t="s">
        <v>8</v>
      </c>
    </row>
    <row r="8" spans="1:7" ht="30.05" customHeight="1">
      <c r="A8" s="31">
        <f t="shared" ref="A8:A69" si="0">A7+1</f>
        <v>1</v>
      </c>
      <c r="B8" s="32"/>
      <c r="C8" s="26" t="s">
        <v>332</v>
      </c>
      <c r="D8" s="27" t="s">
        <v>11</v>
      </c>
      <c r="E8" s="27">
        <v>1</v>
      </c>
      <c r="F8" s="82"/>
      <c r="G8" s="75">
        <f>ROUND(F8*E8,2)</f>
        <v>0</v>
      </c>
    </row>
    <row r="9" spans="1:7" ht="30.05" customHeight="1">
      <c r="A9" s="155"/>
      <c r="B9" s="155" t="s">
        <v>12</v>
      </c>
      <c r="C9" s="156" t="s">
        <v>13</v>
      </c>
      <c r="D9" s="155" t="s">
        <v>8</v>
      </c>
      <c r="E9" s="157" t="s">
        <v>8</v>
      </c>
      <c r="F9" s="158"/>
      <c r="G9" s="158" t="s">
        <v>8</v>
      </c>
    </row>
    <row r="10" spans="1:7" ht="30.05" customHeight="1">
      <c r="A10" s="155"/>
      <c r="B10" s="159" t="s">
        <v>14</v>
      </c>
      <c r="C10" s="160" t="s">
        <v>15</v>
      </c>
      <c r="D10" s="159" t="s">
        <v>8</v>
      </c>
      <c r="E10" s="161" t="s">
        <v>8</v>
      </c>
      <c r="F10" s="162"/>
      <c r="G10" s="162" t="s">
        <v>8</v>
      </c>
    </row>
    <row r="11" spans="1:7" ht="30.05" customHeight="1">
      <c r="A11" s="31">
        <f>A8+1</f>
        <v>2</v>
      </c>
      <c r="B11" s="9" t="s">
        <v>16</v>
      </c>
      <c r="C11" s="7" t="s">
        <v>17</v>
      </c>
      <c r="D11" s="9" t="s">
        <v>148</v>
      </c>
      <c r="E11" s="37">
        <v>2333.44</v>
      </c>
      <c r="F11" s="83"/>
      <c r="G11" s="75">
        <f>ROUND(F11*E11,2)</f>
        <v>0</v>
      </c>
    </row>
    <row r="12" spans="1:7" ht="30.05" customHeight="1">
      <c r="A12" s="31">
        <f t="shared" si="0"/>
        <v>3</v>
      </c>
      <c r="B12" s="9" t="s">
        <v>18</v>
      </c>
      <c r="C12" s="7" t="s">
        <v>19</v>
      </c>
      <c r="D12" s="9" t="s">
        <v>148</v>
      </c>
      <c r="E12" s="37">
        <v>122.82</v>
      </c>
      <c r="F12" s="83"/>
      <c r="G12" s="75">
        <f>ROUND(F12*E12,2)</f>
        <v>0</v>
      </c>
    </row>
    <row r="13" spans="1:7" ht="30.05" customHeight="1">
      <c r="A13" s="31">
        <f t="shared" si="0"/>
        <v>4</v>
      </c>
      <c r="B13" s="9" t="s">
        <v>20</v>
      </c>
      <c r="C13" s="7" t="s">
        <v>21</v>
      </c>
      <c r="D13" s="9" t="s">
        <v>148</v>
      </c>
      <c r="E13" s="37">
        <v>950.83</v>
      </c>
      <c r="F13" s="83"/>
      <c r="G13" s="75">
        <f>ROUND(F13*E13,2)</f>
        <v>0</v>
      </c>
    </row>
    <row r="14" spans="1:7" ht="30.05" customHeight="1">
      <c r="A14" s="154"/>
      <c r="B14" s="165" t="s">
        <v>22</v>
      </c>
      <c r="C14" s="188" t="s">
        <v>23</v>
      </c>
      <c r="D14" s="165" t="s">
        <v>8</v>
      </c>
      <c r="E14" s="182" t="s">
        <v>8</v>
      </c>
      <c r="F14" s="183"/>
      <c r="G14" s="183" t="s">
        <v>8</v>
      </c>
    </row>
    <row r="15" spans="1:7" ht="30.05" customHeight="1">
      <c r="A15" s="31">
        <f>A13+1</f>
        <v>5</v>
      </c>
      <c r="B15" s="9"/>
      <c r="C15" s="6" t="s">
        <v>152</v>
      </c>
      <c r="D15" s="9" t="s">
        <v>24</v>
      </c>
      <c r="E15" s="37">
        <v>476</v>
      </c>
      <c r="F15" s="83"/>
      <c r="G15" s="75">
        <f>ROUND(F15*E15,2)</f>
        <v>0</v>
      </c>
    </row>
    <row r="16" spans="1:7" ht="30.05" customHeight="1">
      <c r="A16" s="155"/>
      <c r="B16" s="159" t="s">
        <v>25</v>
      </c>
      <c r="C16" s="160" t="s">
        <v>26</v>
      </c>
      <c r="D16" s="159" t="s">
        <v>8</v>
      </c>
      <c r="E16" s="161" t="s">
        <v>8</v>
      </c>
      <c r="F16" s="162"/>
      <c r="G16" s="162" t="s">
        <v>8</v>
      </c>
    </row>
    <row r="17" spans="1:7" ht="30.05" customHeight="1">
      <c r="A17" s="31">
        <f>A15+1</f>
        <v>6</v>
      </c>
      <c r="B17" s="9" t="s">
        <v>27</v>
      </c>
      <c r="C17" s="7" t="s">
        <v>28</v>
      </c>
      <c r="D17" s="27" t="s">
        <v>11</v>
      </c>
      <c r="E17" s="37">
        <v>2</v>
      </c>
      <c r="F17" s="83"/>
      <c r="G17" s="75">
        <f>ROUND(F17*E17,2)</f>
        <v>0</v>
      </c>
    </row>
    <row r="18" spans="1:7" ht="30.05" customHeight="1">
      <c r="A18" s="155"/>
      <c r="B18" s="159" t="s">
        <v>29</v>
      </c>
      <c r="C18" s="160" t="s">
        <v>30</v>
      </c>
      <c r="D18" s="159" t="s">
        <v>8</v>
      </c>
      <c r="E18" s="161" t="s">
        <v>8</v>
      </c>
      <c r="F18" s="162"/>
      <c r="G18" s="162" t="s">
        <v>8</v>
      </c>
    </row>
    <row r="19" spans="1:7" ht="30.05" customHeight="1">
      <c r="A19" s="31">
        <f>A17+1</f>
        <v>7</v>
      </c>
      <c r="B19" s="9" t="s">
        <v>31</v>
      </c>
      <c r="C19" s="7" t="s">
        <v>211</v>
      </c>
      <c r="D19" s="9" t="s">
        <v>149</v>
      </c>
      <c r="E19" s="37">
        <v>558</v>
      </c>
      <c r="F19" s="83"/>
      <c r="G19" s="75">
        <f>ROUND(F19*E19,2)</f>
        <v>0</v>
      </c>
    </row>
    <row r="20" spans="1:7" ht="30.05" customHeight="1">
      <c r="A20" s="155"/>
      <c r="B20" s="155" t="s">
        <v>32</v>
      </c>
      <c r="C20" s="156" t="s">
        <v>33</v>
      </c>
      <c r="D20" s="155" t="s">
        <v>8</v>
      </c>
      <c r="E20" s="157" t="s">
        <v>8</v>
      </c>
      <c r="F20" s="158"/>
      <c r="G20" s="158" t="s">
        <v>8</v>
      </c>
    </row>
    <row r="21" spans="1:7" ht="30.05" customHeight="1">
      <c r="A21" s="155"/>
      <c r="B21" s="159" t="s">
        <v>34</v>
      </c>
      <c r="C21" s="160" t="s">
        <v>35</v>
      </c>
      <c r="D21" s="159" t="s">
        <v>8</v>
      </c>
      <c r="E21" s="161" t="s">
        <v>8</v>
      </c>
      <c r="F21" s="162"/>
      <c r="G21" s="162" t="s">
        <v>8</v>
      </c>
    </row>
    <row r="22" spans="1:7" ht="30.05" customHeight="1">
      <c r="A22" s="31">
        <f>A19+1</f>
        <v>8</v>
      </c>
      <c r="B22" s="9" t="s">
        <v>36</v>
      </c>
      <c r="C22" s="7" t="s">
        <v>37</v>
      </c>
      <c r="D22" s="9" t="s">
        <v>38</v>
      </c>
      <c r="E22" s="37">
        <v>140912.1</v>
      </c>
      <c r="F22" s="83"/>
      <c r="G22" s="75">
        <f>ROUND(F22*E22,2)</f>
        <v>0</v>
      </c>
    </row>
    <row r="23" spans="1:7" ht="30.05" customHeight="1">
      <c r="A23" s="31">
        <f t="shared" si="0"/>
        <v>9</v>
      </c>
      <c r="B23" s="9" t="s">
        <v>39</v>
      </c>
      <c r="C23" s="7" t="s">
        <v>40</v>
      </c>
      <c r="D23" s="9" t="s">
        <v>41</v>
      </c>
      <c r="E23" s="37">
        <v>224</v>
      </c>
      <c r="F23" s="83"/>
      <c r="G23" s="75">
        <f>ROUND(F23*E23,2)</f>
        <v>0</v>
      </c>
    </row>
    <row r="24" spans="1:7" ht="30.05" customHeight="1">
      <c r="A24" s="31">
        <f t="shared" si="0"/>
        <v>10</v>
      </c>
      <c r="B24" s="9" t="s">
        <v>42</v>
      </c>
      <c r="C24" s="7" t="s">
        <v>43</v>
      </c>
      <c r="D24" s="9" t="s">
        <v>8</v>
      </c>
      <c r="E24" s="37" t="s">
        <v>8</v>
      </c>
      <c r="F24" s="83"/>
      <c r="G24" s="83" t="s">
        <v>8</v>
      </c>
    </row>
    <row r="25" spans="1:7" ht="30.05" customHeight="1">
      <c r="A25" s="31">
        <f t="shared" si="0"/>
        <v>11</v>
      </c>
      <c r="B25" s="9"/>
      <c r="C25" s="6" t="s">
        <v>44</v>
      </c>
      <c r="D25" s="9" t="s">
        <v>38</v>
      </c>
      <c r="E25" s="37">
        <v>16524</v>
      </c>
      <c r="F25" s="83"/>
      <c r="G25" s="75">
        <f>ROUND(F25*E25,2)</f>
        <v>0</v>
      </c>
    </row>
    <row r="26" spans="1:7" ht="30.05" customHeight="1">
      <c r="A26" s="155"/>
      <c r="B26" s="155" t="s">
        <v>45</v>
      </c>
      <c r="C26" s="156" t="s">
        <v>46</v>
      </c>
      <c r="D26" s="155" t="s">
        <v>8</v>
      </c>
      <c r="E26" s="157" t="s">
        <v>8</v>
      </c>
      <c r="F26" s="158"/>
      <c r="G26" s="158" t="s">
        <v>8</v>
      </c>
    </row>
    <row r="27" spans="1:7" ht="30.05" customHeight="1">
      <c r="A27" s="155"/>
      <c r="B27" s="159" t="s">
        <v>47</v>
      </c>
      <c r="C27" s="160" t="s">
        <v>48</v>
      </c>
      <c r="D27" s="159" t="s">
        <v>8</v>
      </c>
      <c r="E27" s="161" t="s">
        <v>8</v>
      </c>
      <c r="F27" s="162"/>
      <c r="G27" s="162" t="s">
        <v>8</v>
      </c>
    </row>
    <row r="28" spans="1:7" ht="30.05" customHeight="1">
      <c r="A28" s="31">
        <f>A25+1</f>
        <v>12</v>
      </c>
      <c r="B28" s="8"/>
      <c r="C28" s="6" t="s">
        <v>153</v>
      </c>
      <c r="D28" s="9" t="s">
        <v>148</v>
      </c>
      <c r="E28" s="37">
        <v>181</v>
      </c>
      <c r="F28" s="83"/>
      <c r="G28" s="75">
        <f t="shared" ref="G28:G35" si="1">ROUND(F28*E28,2)</f>
        <v>0</v>
      </c>
    </row>
    <row r="29" spans="1:7" ht="30.05" customHeight="1">
      <c r="A29" s="31">
        <f>A28+1</f>
        <v>13</v>
      </c>
      <c r="B29" s="8"/>
      <c r="C29" s="6" t="s">
        <v>209</v>
      </c>
      <c r="D29" s="9" t="s">
        <v>148</v>
      </c>
      <c r="E29" s="37">
        <v>27</v>
      </c>
      <c r="F29" s="83"/>
      <c r="G29" s="75">
        <f t="shared" si="1"/>
        <v>0</v>
      </c>
    </row>
    <row r="30" spans="1:7" ht="30.05" customHeight="1">
      <c r="A30" s="31">
        <f t="shared" ref="A30:A35" si="2">A29+1</f>
        <v>14</v>
      </c>
      <c r="B30" s="8"/>
      <c r="C30" s="6" t="s">
        <v>142</v>
      </c>
      <c r="D30" s="9" t="s">
        <v>148</v>
      </c>
      <c r="E30" s="37">
        <v>217</v>
      </c>
      <c r="F30" s="83"/>
      <c r="G30" s="75">
        <f t="shared" si="1"/>
        <v>0</v>
      </c>
    </row>
    <row r="31" spans="1:7" ht="30.05" customHeight="1">
      <c r="A31" s="31">
        <f t="shared" si="2"/>
        <v>15</v>
      </c>
      <c r="B31" s="9"/>
      <c r="C31" s="6" t="s">
        <v>154</v>
      </c>
      <c r="D31" s="9" t="s">
        <v>148</v>
      </c>
      <c r="E31" s="37">
        <v>137.80000000000001</v>
      </c>
      <c r="F31" s="83"/>
      <c r="G31" s="75">
        <f t="shared" si="1"/>
        <v>0</v>
      </c>
    </row>
    <row r="32" spans="1:7" ht="30.05" customHeight="1">
      <c r="A32" s="31">
        <f t="shared" si="2"/>
        <v>16</v>
      </c>
      <c r="B32" s="9"/>
      <c r="C32" s="6" t="s">
        <v>143</v>
      </c>
      <c r="D32" s="9" t="s">
        <v>148</v>
      </c>
      <c r="E32" s="37">
        <v>215.2</v>
      </c>
      <c r="F32" s="83"/>
      <c r="G32" s="75">
        <f t="shared" si="1"/>
        <v>0</v>
      </c>
    </row>
    <row r="33" spans="1:7" ht="30.05" customHeight="1">
      <c r="A33" s="31">
        <f t="shared" si="2"/>
        <v>17</v>
      </c>
      <c r="B33" s="9"/>
      <c r="C33" s="6" t="s">
        <v>151</v>
      </c>
      <c r="D33" s="9" t="s">
        <v>148</v>
      </c>
      <c r="E33" s="37">
        <v>89.2</v>
      </c>
      <c r="F33" s="83"/>
      <c r="G33" s="75">
        <f t="shared" si="1"/>
        <v>0</v>
      </c>
    </row>
    <row r="34" spans="1:7" ht="30.05" customHeight="1">
      <c r="A34" s="31">
        <f t="shared" si="2"/>
        <v>18</v>
      </c>
      <c r="B34" s="8"/>
      <c r="C34" s="6" t="s">
        <v>150</v>
      </c>
      <c r="D34" s="9" t="s">
        <v>148</v>
      </c>
      <c r="E34" s="37">
        <v>22</v>
      </c>
      <c r="F34" s="83"/>
      <c r="G34" s="75">
        <f t="shared" si="1"/>
        <v>0</v>
      </c>
    </row>
    <row r="35" spans="1:7" ht="30.05" customHeight="1">
      <c r="A35" s="31">
        <f t="shared" si="2"/>
        <v>19</v>
      </c>
      <c r="B35" s="9"/>
      <c r="C35" s="6" t="s">
        <v>264</v>
      </c>
      <c r="D35" s="9" t="s">
        <v>148</v>
      </c>
      <c r="E35" s="37">
        <v>6.7</v>
      </c>
      <c r="F35" s="83"/>
      <c r="G35" s="75">
        <f t="shared" si="1"/>
        <v>0</v>
      </c>
    </row>
    <row r="36" spans="1:7" ht="30.05" customHeight="1">
      <c r="A36" s="155"/>
      <c r="B36" s="159" t="s">
        <v>49</v>
      </c>
      <c r="C36" s="160" t="s">
        <v>50</v>
      </c>
      <c r="D36" s="159" t="s">
        <v>8</v>
      </c>
      <c r="E36" s="159" t="s">
        <v>8</v>
      </c>
      <c r="F36" s="162"/>
      <c r="G36" s="162" t="s">
        <v>8</v>
      </c>
    </row>
    <row r="37" spans="1:7" ht="30.05" customHeight="1">
      <c r="A37" s="31">
        <f>A35+1</f>
        <v>20</v>
      </c>
      <c r="B37" s="9"/>
      <c r="C37" s="6" t="s">
        <v>144</v>
      </c>
      <c r="D37" s="9" t="s">
        <v>148</v>
      </c>
      <c r="E37" s="41">
        <v>53.02</v>
      </c>
      <c r="F37" s="83"/>
      <c r="G37" s="75">
        <f>ROUND(F37*E37,2)</f>
        <v>0</v>
      </c>
    </row>
    <row r="38" spans="1:7" ht="30.05" customHeight="1">
      <c r="A38" s="31">
        <f t="shared" si="0"/>
        <v>21</v>
      </c>
      <c r="B38" s="9"/>
      <c r="C38" s="6" t="s">
        <v>145</v>
      </c>
      <c r="D38" s="9" t="s">
        <v>148</v>
      </c>
      <c r="E38" s="41">
        <v>3.95</v>
      </c>
      <c r="F38" s="83"/>
      <c r="G38" s="75">
        <f>ROUND(F38*E38,2)</f>
        <v>0</v>
      </c>
    </row>
    <row r="39" spans="1:7" ht="30.05" customHeight="1">
      <c r="A39" s="155"/>
      <c r="B39" s="159" t="s">
        <v>51</v>
      </c>
      <c r="C39" s="160" t="s">
        <v>52</v>
      </c>
      <c r="D39" s="159" t="s">
        <v>8</v>
      </c>
      <c r="E39" s="161" t="s">
        <v>8</v>
      </c>
      <c r="F39" s="162"/>
      <c r="G39" s="162" t="s">
        <v>8</v>
      </c>
    </row>
    <row r="40" spans="1:7" ht="30.05" customHeight="1">
      <c r="A40" s="31">
        <f>A38+1</f>
        <v>22</v>
      </c>
      <c r="B40" s="9" t="s">
        <v>53</v>
      </c>
      <c r="C40" s="7" t="s">
        <v>54</v>
      </c>
      <c r="D40" s="9" t="s">
        <v>41</v>
      </c>
      <c r="E40" s="41">
        <v>88</v>
      </c>
      <c r="F40" s="84"/>
      <c r="G40" s="75">
        <f>ROUND(F40*E40,2)</f>
        <v>0</v>
      </c>
    </row>
    <row r="41" spans="1:7" ht="30.05" customHeight="1">
      <c r="A41" s="155"/>
      <c r="B41" s="155" t="s">
        <v>55</v>
      </c>
      <c r="C41" s="156" t="s">
        <v>56</v>
      </c>
      <c r="D41" s="155" t="s">
        <v>8</v>
      </c>
      <c r="E41" s="157" t="s">
        <v>8</v>
      </c>
      <c r="F41" s="158"/>
      <c r="G41" s="158" t="s">
        <v>8</v>
      </c>
    </row>
    <row r="42" spans="1:7" ht="30.05" customHeight="1">
      <c r="A42" s="155"/>
      <c r="B42" s="159" t="s">
        <v>57</v>
      </c>
      <c r="C42" s="160" t="s">
        <v>58</v>
      </c>
      <c r="D42" s="159" t="s">
        <v>8</v>
      </c>
      <c r="E42" s="161" t="s">
        <v>8</v>
      </c>
      <c r="F42" s="162"/>
      <c r="G42" s="162" t="s">
        <v>8</v>
      </c>
    </row>
    <row r="43" spans="1:7" ht="30.05" customHeight="1">
      <c r="A43" s="31">
        <f>A40+1</f>
        <v>23</v>
      </c>
      <c r="B43" s="9" t="s">
        <v>59</v>
      </c>
      <c r="C43" s="7" t="s">
        <v>60</v>
      </c>
      <c r="D43" s="9" t="s">
        <v>149</v>
      </c>
      <c r="E43" s="41">
        <v>533.79999999999995</v>
      </c>
      <c r="F43" s="84"/>
      <c r="G43" s="75">
        <f>ROUND(F43*E43,2)</f>
        <v>0</v>
      </c>
    </row>
    <row r="44" spans="1:7" ht="30.05" customHeight="1">
      <c r="A44" s="155"/>
      <c r="B44" s="159" t="s">
        <v>61</v>
      </c>
      <c r="C44" s="160" t="s">
        <v>62</v>
      </c>
      <c r="D44" s="159" t="s">
        <v>8</v>
      </c>
      <c r="E44" s="161" t="s">
        <v>8</v>
      </c>
      <c r="F44" s="162"/>
      <c r="G44" s="162" t="s">
        <v>8</v>
      </c>
    </row>
    <row r="45" spans="1:7" ht="30.05" customHeight="1">
      <c r="A45" s="31">
        <f>A43+1</f>
        <v>24</v>
      </c>
      <c r="B45" s="9" t="s">
        <v>63</v>
      </c>
      <c r="C45" s="7" t="s">
        <v>64</v>
      </c>
      <c r="D45" s="9" t="s">
        <v>149</v>
      </c>
      <c r="E45" s="37">
        <v>562.02</v>
      </c>
      <c r="F45" s="83"/>
      <c r="G45" s="75">
        <f>ROUND(F45*E45,2)</f>
        <v>0</v>
      </c>
    </row>
    <row r="46" spans="1:7" ht="30.05" customHeight="1">
      <c r="A46" s="155"/>
      <c r="B46" s="159" t="s">
        <v>65</v>
      </c>
      <c r="C46" s="160" t="s">
        <v>66</v>
      </c>
      <c r="D46" s="159" t="s">
        <v>8</v>
      </c>
      <c r="E46" s="161" t="s">
        <v>8</v>
      </c>
      <c r="F46" s="162"/>
      <c r="G46" s="162" t="s">
        <v>8</v>
      </c>
    </row>
    <row r="47" spans="1:7" ht="30.05" customHeight="1">
      <c r="A47" s="31">
        <f>A45+1</f>
        <v>25</v>
      </c>
      <c r="B47" s="9" t="s">
        <v>67</v>
      </c>
      <c r="C47" s="7" t="s">
        <v>68</v>
      </c>
      <c r="D47" s="9" t="s">
        <v>149</v>
      </c>
      <c r="E47" s="41">
        <v>240.23</v>
      </c>
      <c r="F47" s="84"/>
      <c r="G47" s="75">
        <f>ROUND(F47*E47,2)</f>
        <v>0</v>
      </c>
    </row>
    <row r="48" spans="1:7" ht="39.450000000000003">
      <c r="A48" s="31">
        <f>A47+1</f>
        <v>26</v>
      </c>
      <c r="B48" s="9" t="s">
        <v>331</v>
      </c>
      <c r="C48" s="7" t="s">
        <v>330</v>
      </c>
      <c r="D48" s="9" t="s">
        <v>149</v>
      </c>
      <c r="E48" s="41">
        <v>240.23</v>
      </c>
      <c r="F48" s="84"/>
      <c r="G48" s="75">
        <f>ROUND(F48*E48,2)</f>
        <v>0</v>
      </c>
    </row>
    <row r="49" spans="1:7" ht="30.05" customHeight="1">
      <c r="A49" s="31">
        <f t="shared" si="0"/>
        <v>27</v>
      </c>
      <c r="B49" s="33" t="s">
        <v>69</v>
      </c>
      <c r="C49" s="28" t="s">
        <v>70</v>
      </c>
      <c r="D49" s="9" t="s">
        <v>149</v>
      </c>
      <c r="E49" s="41">
        <v>9.61</v>
      </c>
      <c r="F49" s="84"/>
      <c r="G49" s="75">
        <f>ROUND(F49*E49,2)</f>
        <v>0</v>
      </c>
    </row>
    <row r="50" spans="1:7" ht="30.05" customHeight="1">
      <c r="A50" s="31">
        <f t="shared" si="0"/>
        <v>28</v>
      </c>
      <c r="B50" s="33" t="s">
        <v>71</v>
      </c>
      <c r="C50" s="28" t="s">
        <v>336</v>
      </c>
      <c r="D50" s="9" t="s">
        <v>149</v>
      </c>
      <c r="E50" s="41">
        <v>357.67</v>
      </c>
      <c r="F50" s="84"/>
      <c r="G50" s="75">
        <f>ROUND(F50*E50,2)</f>
        <v>0</v>
      </c>
    </row>
    <row r="51" spans="1:7" ht="30.05" customHeight="1">
      <c r="A51" s="31">
        <f t="shared" si="0"/>
        <v>29</v>
      </c>
      <c r="B51" s="33" t="s">
        <v>73</v>
      </c>
      <c r="C51" s="28" t="s">
        <v>74</v>
      </c>
      <c r="D51" s="9" t="s">
        <v>149</v>
      </c>
      <c r="E51" s="37">
        <v>46.47</v>
      </c>
      <c r="F51" s="83"/>
      <c r="G51" s="75">
        <f>ROUND(F51*E51,2)</f>
        <v>0</v>
      </c>
    </row>
    <row r="52" spans="1:7" ht="30.05" customHeight="1">
      <c r="A52" s="155"/>
      <c r="B52" s="155" t="s">
        <v>77</v>
      </c>
      <c r="C52" s="156" t="s">
        <v>78</v>
      </c>
      <c r="D52" s="155" t="s">
        <v>8</v>
      </c>
      <c r="E52" s="157" t="s">
        <v>8</v>
      </c>
      <c r="F52" s="158"/>
      <c r="G52" s="158" t="s">
        <v>8</v>
      </c>
    </row>
    <row r="53" spans="1:7" ht="30.05" customHeight="1">
      <c r="A53" s="155"/>
      <c r="B53" s="159" t="s">
        <v>79</v>
      </c>
      <c r="C53" s="160" t="s">
        <v>80</v>
      </c>
      <c r="D53" s="159" t="s">
        <v>8</v>
      </c>
      <c r="E53" s="161" t="s">
        <v>8</v>
      </c>
      <c r="F53" s="162"/>
      <c r="G53" s="162" t="s">
        <v>8</v>
      </c>
    </row>
    <row r="54" spans="1:7" ht="30.05" customHeight="1">
      <c r="A54" s="31">
        <f>A51+1</f>
        <v>30</v>
      </c>
      <c r="B54" s="9" t="s">
        <v>81</v>
      </c>
      <c r="C54" s="7" t="s">
        <v>82</v>
      </c>
      <c r="D54" s="27" t="s">
        <v>11</v>
      </c>
      <c r="E54" s="37">
        <v>5</v>
      </c>
      <c r="F54" s="83"/>
      <c r="G54" s="75">
        <f>ROUND(F54*E54,2)</f>
        <v>0</v>
      </c>
    </row>
    <row r="55" spans="1:7" ht="30.05" customHeight="1">
      <c r="A55" s="189"/>
      <c r="B55" s="190" t="s">
        <v>430</v>
      </c>
      <c r="C55" s="191" t="s">
        <v>431</v>
      </c>
      <c r="D55" s="165" t="s">
        <v>8</v>
      </c>
      <c r="E55" s="182" t="s">
        <v>8</v>
      </c>
      <c r="F55" s="183"/>
      <c r="G55" s="183" t="s">
        <v>8</v>
      </c>
    </row>
    <row r="56" spans="1:7" ht="30.05" customHeight="1">
      <c r="A56" s="31">
        <f>A54+1</f>
        <v>31</v>
      </c>
      <c r="B56" s="9"/>
      <c r="C56" s="6" t="s">
        <v>83</v>
      </c>
      <c r="D56" s="9" t="s">
        <v>24</v>
      </c>
      <c r="E56" s="37">
        <v>40</v>
      </c>
      <c r="F56" s="83"/>
      <c r="G56" s="75">
        <f t="shared" ref="G56:G62" si="3">ROUND(F56*E56,2)</f>
        <v>0</v>
      </c>
    </row>
    <row r="57" spans="1:7" ht="30.05" customHeight="1">
      <c r="A57" s="31">
        <f t="shared" si="0"/>
        <v>32</v>
      </c>
      <c r="B57" s="9"/>
      <c r="C57" s="6" t="s">
        <v>84</v>
      </c>
      <c r="D57" s="9" t="s">
        <v>41</v>
      </c>
      <c r="E57" s="37">
        <v>5</v>
      </c>
      <c r="F57" s="83"/>
      <c r="G57" s="75">
        <f t="shared" si="3"/>
        <v>0</v>
      </c>
    </row>
    <row r="58" spans="1:7" ht="30.05" customHeight="1">
      <c r="A58" s="31">
        <f t="shared" si="0"/>
        <v>33</v>
      </c>
      <c r="B58" s="9"/>
      <c r="C58" s="6" t="s">
        <v>85</v>
      </c>
      <c r="D58" s="9" t="s">
        <v>41</v>
      </c>
      <c r="E58" s="37">
        <v>1</v>
      </c>
      <c r="F58" s="83"/>
      <c r="G58" s="75">
        <f t="shared" si="3"/>
        <v>0</v>
      </c>
    </row>
    <row r="59" spans="1:7" ht="30.05" customHeight="1">
      <c r="A59" s="31">
        <f t="shared" si="0"/>
        <v>34</v>
      </c>
      <c r="B59" s="9" t="s">
        <v>86</v>
      </c>
      <c r="C59" s="7" t="s">
        <v>87</v>
      </c>
      <c r="D59" s="9" t="s">
        <v>24</v>
      </c>
      <c r="E59" s="37">
        <v>12.5</v>
      </c>
      <c r="F59" s="83"/>
      <c r="G59" s="75">
        <f t="shared" si="3"/>
        <v>0</v>
      </c>
    </row>
    <row r="60" spans="1:7" ht="30.05" customHeight="1">
      <c r="A60" s="31">
        <f t="shared" si="0"/>
        <v>35</v>
      </c>
      <c r="B60" s="9" t="s">
        <v>88</v>
      </c>
      <c r="C60" s="7" t="s">
        <v>89</v>
      </c>
      <c r="D60" s="9" t="s">
        <v>41</v>
      </c>
      <c r="E60" s="37">
        <v>2</v>
      </c>
      <c r="F60" s="83"/>
      <c r="G60" s="75">
        <f t="shared" si="3"/>
        <v>0</v>
      </c>
    </row>
    <row r="61" spans="1:7" ht="30.05" customHeight="1">
      <c r="A61" s="31">
        <f t="shared" si="0"/>
        <v>36</v>
      </c>
      <c r="B61" s="9" t="s">
        <v>90</v>
      </c>
      <c r="C61" s="7" t="s">
        <v>91</v>
      </c>
      <c r="D61" s="9" t="s">
        <v>24</v>
      </c>
      <c r="E61" s="37">
        <v>65</v>
      </c>
      <c r="F61" s="83"/>
      <c r="G61" s="75">
        <f t="shared" si="3"/>
        <v>0</v>
      </c>
    </row>
    <row r="62" spans="1:7" ht="30.05" customHeight="1">
      <c r="A62" s="31">
        <f t="shared" si="0"/>
        <v>37</v>
      </c>
      <c r="B62" s="9" t="s">
        <v>92</v>
      </c>
      <c r="C62" s="7" t="s">
        <v>93</v>
      </c>
      <c r="D62" s="9" t="s">
        <v>149</v>
      </c>
      <c r="E62" s="37">
        <v>226.28</v>
      </c>
      <c r="F62" s="83"/>
      <c r="G62" s="75">
        <f t="shared" si="3"/>
        <v>0</v>
      </c>
    </row>
    <row r="63" spans="1:7" ht="30.05" customHeight="1">
      <c r="A63" s="155"/>
      <c r="B63" s="155" t="s">
        <v>94</v>
      </c>
      <c r="C63" s="156" t="s">
        <v>95</v>
      </c>
      <c r="D63" s="155" t="s">
        <v>8</v>
      </c>
      <c r="E63" s="157" t="s">
        <v>8</v>
      </c>
      <c r="F63" s="158"/>
      <c r="G63" s="158" t="s">
        <v>8</v>
      </c>
    </row>
    <row r="64" spans="1:7" ht="30.05" customHeight="1">
      <c r="A64" s="155"/>
      <c r="B64" s="159" t="s">
        <v>96</v>
      </c>
      <c r="C64" s="160" t="s">
        <v>97</v>
      </c>
      <c r="D64" s="159" t="s">
        <v>8</v>
      </c>
      <c r="E64" s="161" t="s">
        <v>8</v>
      </c>
      <c r="F64" s="162"/>
      <c r="G64" s="162" t="s">
        <v>8</v>
      </c>
    </row>
    <row r="65" spans="1:7" ht="30.05" customHeight="1">
      <c r="A65" s="154"/>
      <c r="B65" s="165" t="s">
        <v>98</v>
      </c>
      <c r="C65" s="188" t="s">
        <v>99</v>
      </c>
      <c r="D65" s="165" t="s">
        <v>8</v>
      </c>
      <c r="E65" s="182" t="s">
        <v>8</v>
      </c>
      <c r="F65" s="183"/>
      <c r="G65" s="183" t="s">
        <v>8</v>
      </c>
    </row>
    <row r="66" spans="1:7" ht="30.05" customHeight="1">
      <c r="A66" s="31">
        <f>A62+1</f>
        <v>38</v>
      </c>
      <c r="B66" s="9"/>
      <c r="C66" s="6" t="s">
        <v>258</v>
      </c>
      <c r="D66" s="9" t="s">
        <v>41</v>
      </c>
      <c r="E66" s="37">
        <v>1</v>
      </c>
      <c r="F66" s="83"/>
      <c r="G66" s="75">
        <f>ROUND(F66*E66,2)</f>
        <v>0</v>
      </c>
    </row>
    <row r="67" spans="1:7" ht="30.05" customHeight="1">
      <c r="A67" s="31">
        <f t="shared" si="0"/>
        <v>39</v>
      </c>
      <c r="B67" s="9"/>
      <c r="C67" s="6" t="s">
        <v>259</v>
      </c>
      <c r="D67" s="9" t="s">
        <v>41</v>
      </c>
      <c r="E67" s="37">
        <v>1</v>
      </c>
      <c r="F67" s="83"/>
      <c r="G67" s="75">
        <f>ROUND(F67*E67,2)</f>
        <v>0</v>
      </c>
    </row>
    <row r="68" spans="1:7" ht="30.05" customHeight="1">
      <c r="A68" s="31">
        <f t="shared" si="0"/>
        <v>40</v>
      </c>
      <c r="B68" s="9"/>
      <c r="C68" s="6" t="s">
        <v>260</v>
      </c>
      <c r="D68" s="9" t="s">
        <v>41</v>
      </c>
      <c r="E68" s="37">
        <v>2</v>
      </c>
      <c r="F68" s="83"/>
      <c r="G68" s="75">
        <f>ROUND(F68*E68,2)</f>
        <v>0</v>
      </c>
    </row>
    <row r="69" spans="1:7" ht="30.05" customHeight="1">
      <c r="A69" s="31">
        <f t="shared" si="0"/>
        <v>41</v>
      </c>
      <c r="B69" s="9"/>
      <c r="C69" s="6" t="s">
        <v>261</v>
      </c>
      <c r="D69" s="9" t="s">
        <v>41</v>
      </c>
      <c r="E69" s="37">
        <v>2</v>
      </c>
      <c r="F69" s="83"/>
      <c r="G69" s="75">
        <f>ROUND(F69*E69,2)</f>
        <v>0</v>
      </c>
    </row>
    <row r="70" spans="1:7" ht="30.05" customHeight="1">
      <c r="A70" s="155"/>
      <c r="B70" s="155" t="s">
        <v>100</v>
      </c>
      <c r="C70" s="156" t="s">
        <v>101</v>
      </c>
      <c r="D70" s="155" t="s">
        <v>8</v>
      </c>
      <c r="E70" s="157" t="s">
        <v>8</v>
      </c>
      <c r="F70" s="158"/>
      <c r="G70" s="158" t="s">
        <v>8</v>
      </c>
    </row>
    <row r="71" spans="1:7" ht="30.05" customHeight="1">
      <c r="A71" s="155"/>
      <c r="B71" s="159" t="s">
        <v>102</v>
      </c>
      <c r="C71" s="160" t="s">
        <v>103</v>
      </c>
      <c r="D71" s="159" t="s">
        <v>8</v>
      </c>
      <c r="E71" s="161" t="s">
        <v>8</v>
      </c>
      <c r="F71" s="162"/>
      <c r="G71" s="162" t="s">
        <v>8</v>
      </c>
    </row>
    <row r="72" spans="1:7" ht="30.05" customHeight="1">
      <c r="A72" s="154"/>
      <c r="B72" s="165" t="s">
        <v>104</v>
      </c>
      <c r="C72" s="188" t="s">
        <v>105</v>
      </c>
      <c r="D72" s="165" t="s">
        <v>8</v>
      </c>
      <c r="E72" s="182" t="s">
        <v>8</v>
      </c>
      <c r="F72" s="183"/>
      <c r="G72" s="183" t="s">
        <v>8</v>
      </c>
    </row>
    <row r="73" spans="1:7" ht="30.05" customHeight="1">
      <c r="A73" s="31">
        <f>A69+1</f>
        <v>42</v>
      </c>
      <c r="B73" s="9"/>
      <c r="C73" s="6" t="s">
        <v>255</v>
      </c>
      <c r="D73" s="9" t="s">
        <v>24</v>
      </c>
      <c r="E73" s="41">
        <v>35.44</v>
      </c>
      <c r="F73" s="84"/>
      <c r="G73" s="75">
        <f>ROUND(F73*E73,2)</f>
        <v>0</v>
      </c>
    </row>
    <row r="74" spans="1:7" ht="30.05" customHeight="1">
      <c r="A74" s="155"/>
      <c r="B74" s="155" t="s">
        <v>106</v>
      </c>
      <c r="C74" s="156" t="s">
        <v>107</v>
      </c>
      <c r="D74" s="155" t="s">
        <v>8</v>
      </c>
      <c r="E74" s="157" t="s">
        <v>8</v>
      </c>
      <c r="F74" s="158"/>
      <c r="G74" s="158" t="s">
        <v>8</v>
      </c>
    </row>
    <row r="75" spans="1:7" ht="30.05" customHeight="1">
      <c r="A75" s="155"/>
      <c r="B75" s="159" t="s">
        <v>108</v>
      </c>
      <c r="C75" s="160" t="s">
        <v>109</v>
      </c>
      <c r="D75" s="159" t="s">
        <v>8</v>
      </c>
      <c r="E75" s="161" t="s">
        <v>8</v>
      </c>
      <c r="F75" s="162"/>
      <c r="G75" s="162" t="s">
        <v>8</v>
      </c>
    </row>
    <row r="76" spans="1:7" ht="30.05" customHeight="1">
      <c r="A76" s="154"/>
      <c r="B76" s="165" t="s">
        <v>110</v>
      </c>
      <c r="C76" s="188" t="s">
        <v>111</v>
      </c>
      <c r="D76" s="165" t="s">
        <v>8</v>
      </c>
      <c r="E76" s="182" t="s">
        <v>8</v>
      </c>
      <c r="F76" s="183"/>
      <c r="G76" s="183" t="s">
        <v>8</v>
      </c>
    </row>
    <row r="77" spans="1:7" ht="30.05" customHeight="1">
      <c r="A77" s="31">
        <f>A73+1</f>
        <v>43</v>
      </c>
      <c r="B77" s="9"/>
      <c r="C77" s="6" t="s">
        <v>155</v>
      </c>
      <c r="D77" s="9" t="s">
        <v>24</v>
      </c>
      <c r="E77" s="41">
        <v>100</v>
      </c>
      <c r="F77" s="84"/>
      <c r="G77" s="75">
        <f>ROUND(F77*E77,2)</f>
        <v>0</v>
      </c>
    </row>
    <row r="78" spans="1:7" ht="30.05" customHeight="1">
      <c r="A78" s="154"/>
      <c r="B78" s="165" t="s">
        <v>112</v>
      </c>
      <c r="C78" s="188" t="s">
        <v>113</v>
      </c>
      <c r="D78" s="165" t="s">
        <v>8</v>
      </c>
      <c r="E78" s="182" t="s">
        <v>8</v>
      </c>
      <c r="F78" s="183"/>
      <c r="G78" s="183" t="s">
        <v>8</v>
      </c>
    </row>
    <row r="79" spans="1:7" ht="30.05" customHeight="1">
      <c r="A79" s="31">
        <f>A77+1</f>
        <v>44</v>
      </c>
      <c r="B79" s="9"/>
      <c r="C79" s="6" t="s">
        <v>114</v>
      </c>
      <c r="D79" s="9" t="s">
        <v>24</v>
      </c>
      <c r="E79" s="41">
        <v>88</v>
      </c>
      <c r="F79" s="84"/>
      <c r="G79" s="75">
        <f>ROUND(F79*E79,2)</f>
        <v>0</v>
      </c>
    </row>
    <row r="80" spans="1:7" ht="30.05" customHeight="1">
      <c r="A80" s="154"/>
      <c r="B80" s="165" t="s">
        <v>156</v>
      </c>
      <c r="C80" s="181" t="s">
        <v>157</v>
      </c>
      <c r="D80" s="165" t="s">
        <v>8</v>
      </c>
      <c r="E80" s="182" t="s">
        <v>8</v>
      </c>
      <c r="F80" s="183"/>
      <c r="G80" s="183" t="s">
        <v>8</v>
      </c>
    </row>
    <row r="81" spans="1:9" ht="30.05" customHeight="1">
      <c r="A81" s="31">
        <f>A79+1</f>
        <v>45</v>
      </c>
      <c r="B81" s="9"/>
      <c r="C81" s="6" t="s">
        <v>115</v>
      </c>
      <c r="D81" s="9" t="s">
        <v>24</v>
      </c>
      <c r="E81" s="41">
        <v>15.83</v>
      </c>
      <c r="F81" s="84"/>
      <c r="G81" s="75">
        <f>ROUND(F81*E81,2)</f>
        <v>0</v>
      </c>
    </row>
    <row r="82" spans="1:9" ht="30.05" customHeight="1">
      <c r="A82" s="155"/>
      <c r="B82" s="155" t="s">
        <v>116</v>
      </c>
      <c r="C82" s="156" t="s">
        <v>117</v>
      </c>
      <c r="D82" s="155" t="s">
        <v>8</v>
      </c>
      <c r="E82" s="157" t="s">
        <v>8</v>
      </c>
      <c r="F82" s="158"/>
      <c r="G82" s="158" t="s">
        <v>8</v>
      </c>
    </row>
    <row r="83" spans="1:9" ht="30.05" customHeight="1">
      <c r="A83" s="155"/>
      <c r="B83" s="159" t="s">
        <v>118</v>
      </c>
      <c r="C83" s="160" t="s">
        <v>119</v>
      </c>
      <c r="D83" s="159" t="s">
        <v>8</v>
      </c>
      <c r="E83" s="161" t="s">
        <v>8</v>
      </c>
      <c r="F83" s="162"/>
      <c r="G83" s="162" t="s">
        <v>8</v>
      </c>
    </row>
    <row r="84" spans="1:9" ht="30.05" customHeight="1">
      <c r="A84" s="31">
        <f>A81+1</f>
        <v>46</v>
      </c>
      <c r="B84" s="9" t="s">
        <v>120</v>
      </c>
      <c r="C84" s="7" t="s">
        <v>121</v>
      </c>
      <c r="D84" s="9" t="s">
        <v>24</v>
      </c>
      <c r="E84" s="41">
        <v>352</v>
      </c>
      <c r="F84" s="84"/>
      <c r="G84" s="75">
        <f t="shared" ref="G84:G89" si="4">ROUND(F84*E84,2)</f>
        <v>0</v>
      </c>
    </row>
    <row r="85" spans="1:9" ht="30.05" customHeight="1">
      <c r="A85" s="31">
        <f t="shared" ref="A85:A98" si="5">A84+1</f>
        <v>47</v>
      </c>
      <c r="B85" s="9" t="s">
        <v>122</v>
      </c>
      <c r="C85" s="7" t="s">
        <v>123</v>
      </c>
      <c r="D85" s="9" t="s">
        <v>149</v>
      </c>
      <c r="E85" s="41">
        <v>183.05</v>
      </c>
      <c r="F85" s="84"/>
      <c r="G85" s="75">
        <f t="shared" si="4"/>
        <v>0</v>
      </c>
    </row>
    <row r="86" spans="1:9" ht="30.05" customHeight="1">
      <c r="A86" s="31">
        <f t="shared" si="5"/>
        <v>48</v>
      </c>
      <c r="B86" s="9" t="s">
        <v>125</v>
      </c>
      <c r="C86" s="7" t="s">
        <v>126</v>
      </c>
      <c r="D86" s="9" t="s">
        <v>149</v>
      </c>
      <c r="E86" s="41">
        <v>230.02</v>
      </c>
      <c r="F86" s="84"/>
      <c r="G86" s="75">
        <f t="shared" si="4"/>
        <v>0</v>
      </c>
    </row>
    <row r="87" spans="1:9" ht="30.05" customHeight="1">
      <c r="A87" s="31">
        <f t="shared" si="5"/>
        <v>49</v>
      </c>
      <c r="B87" s="9" t="s">
        <v>127</v>
      </c>
      <c r="C87" s="7" t="s">
        <v>128</v>
      </c>
      <c r="D87" s="9" t="s">
        <v>149</v>
      </c>
      <c r="E87" s="37">
        <v>807.85</v>
      </c>
      <c r="F87" s="83"/>
      <c r="G87" s="75">
        <f t="shared" si="4"/>
        <v>0</v>
      </c>
    </row>
    <row r="88" spans="1:9" ht="30.05" customHeight="1">
      <c r="A88" s="31">
        <f t="shared" si="5"/>
        <v>50</v>
      </c>
      <c r="B88" s="9" t="s">
        <v>129</v>
      </c>
      <c r="C88" s="7" t="s">
        <v>130</v>
      </c>
      <c r="D88" s="27" t="s">
        <v>11</v>
      </c>
      <c r="E88" s="37">
        <v>1</v>
      </c>
      <c r="F88" s="83"/>
      <c r="G88" s="75">
        <f t="shared" si="4"/>
        <v>0</v>
      </c>
    </row>
    <row r="89" spans="1:9" ht="30.05" customHeight="1">
      <c r="A89" s="31">
        <f t="shared" si="5"/>
        <v>51</v>
      </c>
      <c r="B89" s="9" t="s">
        <v>131</v>
      </c>
      <c r="C89" s="7" t="s">
        <v>132</v>
      </c>
      <c r="D89" s="9" t="s">
        <v>41</v>
      </c>
      <c r="E89" s="41">
        <v>14</v>
      </c>
      <c r="F89" s="84"/>
      <c r="G89" s="75">
        <f t="shared" si="4"/>
        <v>0</v>
      </c>
    </row>
    <row r="90" spans="1:9" ht="30.05" customHeight="1">
      <c r="A90" s="31">
        <f t="shared" si="5"/>
        <v>52</v>
      </c>
      <c r="B90" s="9" t="s">
        <v>133</v>
      </c>
      <c r="C90" s="7" t="s">
        <v>134</v>
      </c>
      <c r="D90" s="9" t="s">
        <v>41</v>
      </c>
      <c r="E90" s="41">
        <v>1</v>
      </c>
      <c r="F90" s="84"/>
      <c r="G90" s="75">
        <f>ROUND(F90*E90,2)</f>
        <v>0</v>
      </c>
    </row>
    <row r="91" spans="1:9" ht="30.05" customHeight="1">
      <c r="A91" s="154"/>
      <c r="B91" s="165" t="s">
        <v>633</v>
      </c>
      <c r="C91" s="188" t="s">
        <v>634</v>
      </c>
      <c r="D91" s="165" t="s">
        <v>8</v>
      </c>
      <c r="E91" s="182" t="s">
        <v>8</v>
      </c>
      <c r="F91" s="183"/>
      <c r="G91" s="183" t="s">
        <v>8</v>
      </c>
    </row>
    <row r="92" spans="1:9" ht="39.450000000000003">
      <c r="A92" s="31">
        <f>A90+1</f>
        <v>53</v>
      </c>
      <c r="B92" s="9"/>
      <c r="C92" s="21" t="s">
        <v>579</v>
      </c>
      <c r="D92" s="22" t="s">
        <v>317</v>
      </c>
      <c r="E92" s="194">
        <v>1</v>
      </c>
      <c r="F92" s="73"/>
      <c r="G92" s="73">
        <f>ROUND(F92*E92,2)</f>
        <v>0</v>
      </c>
      <c r="I92" s="109"/>
    </row>
    <row r="93" spans="1:9" ht="26.3">
      <c r="A93" s="31">
        <f t="shared" si="5"/>
        <v>54</v>
      </c>
      <c r="B93" s="9"/>
      <c r="C93" s="21" t="s">
        <v>574</v>
      </c>
      <c r="D93" s="22" t="s">
        <v>317</v>
      </c>
      <c r="E93" s="194">
        <v>1</v>
      </c>
      <c r="F93" s="73"/>
      <c r="G93" s="73">
        <f>ROUND(F93*E93,2)</f>
        <v>0</v>
      </c>
    </row>
    <row r="94" spans="1:9" ht="30.05" customHeight="1">
      <c r="A94" s="155"/>
      <c r="B94" s="155" t="s">
        <v>232</v>
      </c>
      <c r="C94" s="156" t="s">
        <v>231</v>
      </c>
      <c r="D94" s="155" t="s">
        <v>8</v>
      </c>
      <c r="E94" s="157" t="s">
        <v>8</v>
      </c>
      <c r="F94" s="158"/>
      <c r="G94" s="158" t="s">
        <v>8</v>
      </c>
    </row>
    <row r="95" spans="1:9" ht="30.05" customHeight="1">
      <c r="A95" s="155"/>
      <c r="B95" s="155" t="s">
        <v>234</v>
      </c>
      <c r="C95" s="156" t="s">
        <v>235</v>
      </c>
      <c r="D95" s="155" t="s">
        <v>8</v>
      </c>
      <c r="E95" s="157" t="s">
        <v>8</v>
      </c>
      <c r="F95" s="158"/>
      <c r="G95" s="158" t="s">
        <v>8</v>
      </c>
    </row>
    <row r="96" spans="1:9" ht="30.05" customHeight="1">
      <c r="A96" s="31">
        <f>A93+1</f>
        <v>55</v>
      </c>
      <c r="B96" s="34" t="s">
        <v>221</v>
      </c>
      <c r="C96" s="29" t="s">
        <v>226</v>
      </c>
      <c r="D96" s="9" t="s">
        <v>148</v>
      </c>
      <c r="E96" s="43">
        <v>504.82</v>
      </c>
      <c r="F96" s="86"/>
      <c r="G96" s="75">
        <f>ROUND(F96*E96,2)</f>
        <v>0</v>
      </c>
    </row>
    <row r="97" spans="1:7" ht="30.05" customHeight="1">
      <c r="A97" s="31">
        <f t="shared" si="5"/>
        <v>56</v>
      </c>
      <c r="B97" s="34" t="s">
        <v>333</v>
      </c>
      <c r="C97" s="29" t="s">
        <v>337</v>
      </c>
      <c r="D97" s="9" t="s">
        <v>24</v>
      </c>
      <c r="E97" s="43">
        <v>66</v>
      </c>
      <c r="F97" s="86"/>
      <c r="G97" s="75">
        <f>ROUND(F97*E97,2)</f>
        <v>0</v>
      </c>
    </row>
    <row r="98" spans="1:7" ht="30.05" customHeight="1">
      <c r="A98" s="31">
        <f t="shared" si="5"/>
        <v>57</v>
      </c>
      <c r="B98" s="34" t="s">
        <v>265</v>
      </c>
      <c r="C98" s="29" t="s">
        <v>263</v>
      </c>
      <c r="D98" s="9" t="s">
        <v>24</v>
      </c>
      <c r="E98" s="43">
        <v>66</v>
      </c>
      <c r="F98" s="86"/>
      <c r="G98" s="75">
        <f>ROUND(F98*E98,2)</f>
        <v>0</v>
      </c>
    </row>
    <row r="99" spans="1:7">
      <c r="A99" s="206" t="s">
        <v>546</v>
      </c>
      <c r="B99" s="206"/>
      <c r="C99" s="206"/>
      <c r="D99" s="206"/>
      <c r="E99" s="206"/>
      <c r="F99" s="206"/>
      <c r="G99" s="88">
        <f>ROUND(SUM(G6:G98),2)</f>
        <v>0</v>
      </c>
    </row>
  </sheetData>
  <mergeCells count="10">
    <mergeCell ref="A1:G1"/>
    <mergeCell ref="A2:G2"/>
    <mergeCell ref="B3:G3"/>
    <mergeCell ref="G4:G5"/>
    <mergeCell ref="A99:F99"/>
    <mergeCell ref="A4:A5"/>
    <mergeCell ref="B4:B5"/>
    <mergeCell ref="C4:C5"/>
    <mergeCell ref="D4:E4"/>
    <mergeCell ref="F4:F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3" fitToHeight="0" orientation="portrait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50"/>
  <sheetViews>
    <sheetView view="pageBreakPreview" topLeftCell="A37" zoomScaleNormal="100" zoomScaleSheetLayoutView="100" workbookViewId="0">
      <selection activeCell="A50" sqref="A50:F50"/>
    </sheetView>
  </sheetViews>
  <sheetFormatPr defaultColWidth="9.109375" defaultRowHeight="13.15"/>
  <cols>
    <col min="1" max="1" width="7" style="3" customWidth="1"/>
    <col min="2" max="2" width="15" style="3" customWidth="1"/>
    <col min="3" max="3" width="41.6640625" style="4" customWidth="1"/>
    <col min="4" max="4" width="9.88671875" style="3" customWidth="1"/>
    <col min="5" max="5" width="10.44140625" style="5" customWidth="1"/>
    <col min="6" max="6" width="11.44140625" style="80" customWidth="1"/>
    <col min="7" max="7" width="12.88671875" style="80" bestFit="1" customWidth="1"/>
    <col min="8" max="16384" width="9.109375" style="1"/>
  </cols>
  <sheetData>
    <row r="1" spans="1:8" ht="20.2" customHeight="1">
      <c r="A1" s="205" t="s">
        <v>648</v>
      </c>
      <c r="B1" s="205"/>
      <c r="C1" s="205"/>
      <c r="D1" s="205"/>
      <c r="E1" s="205"/>
      <c r="F1" s="205"/>
      <c r="G1" s="205"/>
    </row>
    <row r="2" spans="1:8" ht="56.2" customHeight="1">
      <c r="A2" s="209" t="s">
        <v>566</v>
      </c>
      <c r="B2" s="210"/>
      <c r="C2" s="210"/>
      <c r="D2" s="210"/>
      <c r="E2" s="210"/>
      <c r="F2" s="210"/>
      <c r="G2" s="210"/>
    </row>
    <row r="3" spans="1:8" ht="26.3">
      <c r="A3" s="130" t="s">
        <v>584</v>
      </c>
      <c r="B3" s="207" t="s">
        <v>346</v>
      </c>
      <c r="C3" s="207"/>
      <c r="D3" s="207"/>
      <c r="E3" s="207"/>
      <c r="F3" s="207"/>
      <c r="G3" s="207"/>
    </row>
    <row r="4" spans="1:8" ht="15.85" customHeight="1">
      <c r="A4" s="218" t="s">
        <v>0</v>
      </c>
      <c r="B4" s="218" t="s">
        <v>1</v>
      </c>
      <c r="C4" s="219" t="s">
        <v>2</v>
      </c>
      <c r="D4" s="218" t="s">
        <v>3</v>
      </c>
      <c r="E4" s="218"/>
      <c r="F4" s="215" t="s">
        <v>479</v>
      </c>
      <c r="G4" s="215" t="s">
        <v>481</v>
      </c>
    </row>
    <row r="5" spans="1:8" ht="15.85" customHeight="1">
      <c r="A5" s="218"/>
      <c r="B5" s="218"/>
      <c r="C5" s="219"/>
      <c r="D5" s="104" t="s">
        <v>4</v>
      </c>
      <c r="E5" s="87" t="s">
        <v>5</v>
      </c>
      <c r="F5" s="220"/>
      <c r="G5" s="220"/>
    </row>
    <row r="6" spans="1:8" ht="30.05" customHeight="1">
      <c r="A6" s="155"/>
      <c r="B6" s="155" t="s">
        <v>6</v>
      </c>
      <c r="C6" s="156" t="s">
        <v>7</v>
      </c>
      <c r="D6" s="155" t="s">
        <v>8</v>
      </c>
      <c r="E6" s="157" t="s">
        <v>8</v>
      </c>
      <c r="F6" s="158" t="s">
        <v>8</v>
      </c>
      <c r="G6" s="158" t="s">
        <v>8</v>
      </c>
    </row>
    <row r="7" spans="1:8" ht="30.05" customHeight="1">
      <c r="A7" s="155"/>
      <c r="B7" s="155" t="s">
        <v>9</v>
      </c>
      <c r="C7" s="156" t="s">
        <v>10</v>
      </c>
      <c r="D7" s="155" t="s">
        <v>8</v>
      </c>
      <c r="E7" s="157" t="s">
        <v>8</v>
      </c>
      <c r="F7" s="158" t="s">
        <v>8</v>
      </c>
      <c r="G7" s="158" t="s">
        <v>8</v>
      </c>
    </row>
    <row r="8" spans="1:8" ht="30.05" customHeight="1">
      <c r="A8" s="31">
        <f t="shared" ref="A8:A49" si="0">A7+1</f>
        <v>1</v>
      </c>
      <c r="B8" s="32"/>
      <c r="C8" s="26" t="s">
        <v>338</v>
      </c>
      <c r="D8" s="27" t="s">
        <v>11</v>
      </c>
      <c r="E8" s="27">
        <v>1</v>
      </c>
      <c r="F8" s="82"/>
      <c r="G8" s="75">
        <f>ROUND(F8*E8,2)</f>
        <v>0</v>
      </c>
      <c r="H8" s="81"/>
    </row>
    <row r="9" spans="1:8" ht="30.05" customHeight="1">
      <c r="A9" s="155"/>
      <c r="B9" s="155" t="s">
        <v>12</v>
      </c>
      <c r="C9" s="156" t="s">
        <v>13</v>
      </c>
      <c r="D9" s="155" t="s">
        <v>8</v>
      </c>
      <c r="E9" s="157" t="s">
        <v>8</v>
      </c>
      <c r="F9" s="158"/>
      <c r="G9" s="158" t="s">
        <v>8</v>
      </c>
      <c r="H9" s="81"/>
    </row>
    <row r="10" spans="1:8" ht="30.05" customHeight="1">
      <c r="A10" s="155"/>
      <c r="B10" s="159" t="s">
        <v>14</v>
      </c>
      <c r="C10" s="160" t="s">
        <v>15</v>
      </c>
      <c r="D10" s="159" t="s">
        <v>8</v>
      </c>
      <c r="E10" s="161" t="s">
        <v>8</v>
      </c>
      <c r="F10" s="162"/>
      <c r="G10" s="162" t="s">
        <v>8</v>
      </c>
      <c r="H10" s="81"/>
    </row>
    <row r="11" spans="1:8" ht="30.05" customHeight="1">
      <c r="A11" s="31">
        <f>A8+1</f>
        <v>2</v>
      </c>
      <c r="B11" s="9" t="s">
        <v>16</v>
      </c>
      <c r="C11" s="7" t="s">
        <v>17</v>
      </c>
      <c r="D11" s="9" t="s">
        <v>148</v>
      </c>
      <c r="E11" s="37">
        <v>195.86</v>
      </c>
      <c r="F11" s="83"/>
      <c r="G11" s="75">
        <f>ROUND(F11*E11,2)</f>
        <v>0</v>
      </c>
      <c r="H11" s="81"/>
    </row>
    <row r="12" spans="1:8" ht="30.05" customHeight="1">
      <c r="A12" s="31">
        <f t="shared" si="0"/>
        <v>3</v>
      </c>
      <c r="B12" s="9" t="s">
        <v>18</v>
      </c>
      <c r="C12" s="7" t="s">
        <v>19</v>
      </c>
      <c r="D12" s="9" t="s">
        <v>148</v>
      </c>
      <c r="E12" s="37">
        <v>130.58000000000001</v>
      </c>
      <c r="F12" s="83"/>
      <c r="G12" s="75">
        <f>ROUND(F12*E12,2)</f>
        <v>0</v>
      </c>
      <c r="H12" s="81"/>
    </row>
    <row r="13" spans="1:8" ht="30.05" customHeight="1">
      <c r="A13" s="31">
        <f t="shared" si="0"/>
        <v>4</v>
      </c>
      <c r="B13" s="9" t="s">
        <v>20</v>
      </c>
      <c r="C13" s="7" t="s">
        <v>21</v>
      </c>
      <c r="D13" s="9" t="s">
        <v>148</v>
      </c>
      <c r="E13" s="37">
        <v>144.02000000000001</v>
      </c>
      <c r="F13" s="83"/>
      <c r="G13" s="75">
        <f>ROUND(F13*E13,2)</f>
        <v>0</v>
      </c>
      <c r="H13" s="81"/>
    </row>
    <row r="14" spans="1:8" ht="30.05" customHeight="1">
      <c r="A14" s="31">
        <f t="shared" si="0"/>
        <v>5</v>
      </c>
      <c r="B14" s="9" t="s">
        <v>335</v>
      </c>
      <c r="C14" s="7" t="s">
        <v>147</v>
      </c>
      <c r="D14" s="9" t="s">
        <v>148</v>
      </c>
      <c r="E14" s="37">
        <v>219.47</v>
      </c>
      <c r="F14" s="83"/>
      <c r="G14" s="75">
        <f>ROUND(F14*E14,2)</f>
        <v>0</v>
      </c>
      <c r="H14" s="81"/>
    </row>
    <row r="15" spans="1:8" ht="30.05" customHeight="1">
      <c r="A15" s="31">
        <f t="shared" si="0"/>
        <v>6</v>
      </c>
      <c r="B15" s="9" t="s">
        <v>350</v>
      </c>
      <c r="C15" s="7" t="s">
        <v>339</v>
      </c>
      <c r="D15" s="9" t="s">
        <v>148</v>
      </c>
      <c r="E15" s="37">
        <v>21.09</v>
      </c>
      <c r="F15" s="83"/>
      <c r="G15" s="75">
        <f>ROUND(F15*E15,2)</f>
        <v>0</v>
      </c>
      <c r="H15" s="81"/>
    </row>
    <row r="16" spans="1:8" ht="30.05" customHeight="1">
      <c r="A16" s="155"/>
      <c r="B16" s="155" t="s">
        <v>32</v>
      </c>
      <c r="C16" s="156" t="s">
        <v>33</v>
      </c>
      <c r="D16" s="155" t="s">
        <v>8</v>
      </c>
      <c r="E16" s="157" t="s">
        <v>8</v>
      </c>
      <c r="F16" s="158"/>
      <c r="G16" s="158" t="s">
        <v>8</v>
      </c>
      <c r="H16" s="81"/>
    </row>
    <row r="17" spans="1:8" ht="30.05" customHeight="1">
      <c r="A17" s="155"/>
      <c r="B17" s="159" t="s">
        <v>34</v>
      </c>
      <c r="C17" s="160" t="s">
        <v>35</v>
      </c>
      <c r="D17" s="159" t="s">
        <v>8</v>
      </c>
      <c r="E17" s="161" t="s">
        <v>8</v>
      </c>
      <c r="F17" s="162"/>
      <c r="G17" s="162" t="s">
        <v>8</v>
      </c>
      <c r="H17" s="81"/>
    </row>
    <row r="18" spans="1:8" ht="30.05" customHeight="1">
      <c r="A18" s="31">
        <f>A15+1</f>
        <v>7</v>
      </c>
      <c r="B18" s="9" t="s">
        <v>36</v>
      </c>
      <c r="C18" s="7" t="s">
        <v>37</v>
      </c>
      <c r="D18" s="9" t="s">
        <v>38</v>
      </c>
      <c r="E18" s="37">
        <v>4430</v>
      </c>
      <c r="F18" s="83"/>
      <c r="G18" s="75">
        <f>ROUND(F18*E18,2)</f>
        <v>0</v>
      </c>
      <c r="H18" s="81"/>
    </row>
    <row r="19" spans="1:8" ht="30.05" customHeight="1">
      <c r="A19" s="155"/>
      <c r="B19" s="155" t="s">
        <v>45</v>
      </c>
      <c r="C19" s="156" t="s">
        <v>46</v>
      </c>
      <c r="D19" s="155" t="s">
        <v>8</v>
      </c>
      <c r="E19" s="157" t="s">
        <v>8</v>
      </c>
      <c r="F19" s="158"/>
      <c r="G19" s="158" t="s">
        <v>8</v>
      </c>
      <c r="H19" s="81"/>
    </row>
    <row r="20" spans="1:8" ht="30.05" customHeight="1">
      <c r="A20" s="155"/>
      <c r="B20" s="159" t="s">
        <v>47</v>
      </c>
      <c r="C20" s="160" t="s">
        <v>48</v>
      </c>
      <c r="D20" s="159" t="s">
        <v>8</v>
      </c>
      <c r="E20" s="161" t="s">
        <v>8</v>
      </c>
      <c r="F20" s="162"/>
      <c r="G20" s="162" t="s">
        <v>8</v>
      </c>
      <c r="H20" s="81"/>
    </row>
    <row r="21" spans="1:8" ht="30.05" customHeight="1">
      <c r="A21" s="31">
        <f>A18+1</f>
        <v>8</v>
      </c>
      <c r="B21" s="8"/>
      <c r="C21" s="6" t="s">
        <v>153</v>
      </c>
      <c r="D21" s="9" t="s">
        <v>148</v>
      </c>
      <c r="E21" s="37">
        <v>7.49</v>
      </c>
      <c r="F21" s="83"/>
      <c r="G21" s="75">
        <f>ROUND(F21*E21,2)</f>
        <v>0</v>
      </c>
      <c r="H21" s="81"/>
    </row>
    <row r="22" spans="1:8" ht="30.05" customHeight="1">
      <c r="A22" s="31">
        <f>A21+1</f>
        <v>9</v>
      </c>
      <c r="B22" s="8"/>
      <c r="C22" s="6" t="s">
        <v>209</v>
      </c>
      <c r="D22" s="9" t="s">
        <v>148</v>
      </c>
      <c r="E22" s="37">
        <v>4.01</v>
      </c>
      <c r="F22" s="83"/>
      <c r="G22" s="75">
        <f>ROUND(F22*E22,2)</f>
        <v>0</v>
      </c>
      <c r="H22" s="81"/>
    </row>
    <row r="23" spans="1:8" ht="30.05" customHeight="1">
      <c r="A23" s="31">
        <f>A22+1</f>
        <v>10</v>
      </c>
      <c r="B23" s="8"/>
      <c r="C23" s="6" t="s">
        <v>345</v>
      </c>
      <c r="D23" s="9" t="s">
        <v>148</v>
      </c>
      <c r="E23" s="37">
        <v>6.7</v>
      </c>
      <c r="F23" s="83"/>
      <c r="G23" s="75">
        <f>ROUND(F23*E23,2)</f>
        <v>0</v>
      </c>
      <c r="H23" s="81"/>
    </row>
    <row r="24" spans="1:8" ht="30.05" customHeight="1">
      <c r="A24" s="31">
        <f>A23+1</f>
        <v>11</v>
      </c>
      <c r="B24" s="9"/>
      <c r="C24" s="6" t="s">
        <v>340</v>
      </c>
      <c r="D24" s="9" t="s">
        <v>148</v>
      </c>
      <c r="E24" s="37">
        <v>1.9</v>
      </c>
      <c r="F24" s="83"/>
      <c r="G24" s="75">
        <f>ROUND(F24*E24,2)</f>
        <v>0</v>
      </c>
      <c r="H24" s="81"/>
    </row>
    <row r="25" spans="1:8" ht="30.05" customHeight="1">
      <c r="A25" s="155"/>
      <c r="B25" s="159" t="s">
        <v>49</v>
      </c>
      <c r="C25" s="160" t="s">
        <v>50</v>
      </c>
      <c r="D25" s="159" t="s">
        <v>8</v>
      </c>
      <c r="E25" s="161" t="s">
        <v>8</v>
      </c>
      <c r="F25" s="162"/>
      <c r="G25" s="162" t="s">
        <v>8</v>
      </c>
      <c r="H25" s="81"/>
    </row>
    <row r="26" spans="1:8" ht="30.05" customHeight="1">
      <c r="A26" s="31">
        <f>A24+1</f>
        <v>12</v>
      </c>
      <c r="B26" s="9"/>
      <c r="C26" s="7" t="s">
        <v>329</v>
      </c>
      <c r="D26" s="9" t="s">
        <v>148</v>
      </c>
      <c r="E26" s="37">
        <v>6.41</v>
      </c>
      <c r="F26" s="83"/>
      <c r="G26" s="75">
        <f>ROUND(F26*E26,2)</f>
        <v>0</v>
      </c>
      <c r="H26" s="81"/>
    </row>
    <row r="27" spans="1:8" ht="30.05" customHeight="1">
      <c r="A27" s="155"/>
      <c r="B27" s="159" t="s">
        <v>51</v>
      </c>
      <c r="C27" s="160" t="s">
        <v>52</v>
      </c>
      <c r="D27" s="159" t="s">
        <v>8</v>
      </c>
      <c r="E27" s="161" t="s">
        <v>8</v>
      </c>
      <c r="F27" s="162"/>
      <c r="G27" s="162" t="s">
        <v>8</v>
      </c>
      <c r="H27" s="81"/>
    </row>
    <row r="28" spans="1:8" ht="30.05" customHeight="1">
      <c r="A28" s="154"/>
      <c r="B28" s="165" t="s">
        <v>138</v>
      </c>
      <c r="C28" s="188" t="s">
        <v>139</v>
      </c>
      <c r="D28" s="165" t="s">
        <v>8</v>
      </c>
      <c r="E28" s="182" t="s">
        <v>8</v>
      </c>
      <c r="F28" s="183"/>
      <c r="G28" s="183" t="s">
        <v>8</v>
      </c>
      <c r="H28" s="81"/>
    </row>
    <row r="29" spans="1:8" ht="30.05" customHeight="1">
      <c r="A29" s="31">
        <f>A26+1</f>
        <v>13</v>
      </c>
      <c r="B29" s="9"/>
      <c r="C29" s="7" t="s">
        <v>341</v>
      </c>
      <c r="D29" s="9" t="s">
        <v>24</v>
      </c>
      <c r="E29" s="37">
        <v>19</v>
      </c>
      <c r="F29" s="83"/>
      <c r="G29" s="75">
        <f>ROUND(F29*E29,2)</f>
        <v>0</v>
      </c>
      <c r="H29" s="81"/>
    </row>
    <row r="30" spans="1:8" ht="30.05" customHeight="1">
      <c r="A30" s="155"/>
      <c r="B30" s="155" t="s">
        <v>55</v>
      </c>
      <c r="C30" s="156" t="s">
        <v>56</v>
      </c>
      <c r="D30" s="155" t="s">
        <v>8</v>
      </c>
      <c r="E30" s="157" t="s">
        <v>8</v>
      </c>
      <c r="F30" s="158"/>
      <c r="G30" s="158" t="s">
        <v>8</v>
      </c>
      <c r="H30" s="81"/>
    </row>
    <row r="31" spans="1:8" ht="30.05" customHeight="1">
      <c r="A31" s="155"/>
      <c r="B31" s="159" t="s">
        <v>57</v>
      </c>
      <c r="C31" s="160" t="s">
        <v>58</v>
      </c>
      <c r="D31" s="159" t="s">
        <v>8</v>
      </c>
      <c r="E31" s="161" t="s">
        <v>8</v>
      </c>
      <c r="F31" s="162"/>
      <c r="G31" s="162" t="s">
        <v>8</v>
      </c>
      <c r="H31" s="81"/>
    </row>
    <row r="32" spans="1:8" ht="30.05" customHeight="1">
      <c r="A32" s="31">
        <f>A29+1</f>
        <v>14</v>
      </c>
      <c r="B32" s="9" t="s">
        <v>59</v>
      </c>
      <c r="C32" s="7" t="s">
        <v>60</v>
      </c>
      <c r="D32" s="9" t="s">
        <v>149</v>
      </c>
      <c r="E32" s="41">
        <v>84.54</v>
      </c>
      <c r="F32" s="84"/>
      <c r="G32" s="75">
        <f>ROUND(F32*E32,2)</f>
        <v>0</v>
      </c>
      <c r="H32" s="81"/>
    </row>
    <row r="33" spans="1:8" ht="30.05" customHeight="1">
      <c r="A33" s="155"/>
      <c r="B33" s="159" t="s">
        <v>61</v>
      </c>
      <c r="C33" s="160" t="s">
        <v>62</v>
      </c>
      <c r="D33" s="159" t="s">
        <v>8</v>
      </c>
      <c r="E33" s="161" t="s">
        <v>8</v>
      </c>
      <c r="F33" s="162"/>
      <c r="G33" s="162" t="s">
        <v>8</v>
      </c>
      <c r="H33" s="81"/>
    </row>
    <row r="34" spans="1:8" ht="30.05" customHeight="1">
      <c r="A34" s="31">
        <f>A32+1</f>
        <v>15</v>
      </c>
      <c r="B34" s="9" t="s">
        <v>63</v>
      </c>
      <c r="C34" s="7" t="s">
        <v>64</v>
      </c>
      <c r="D34" s="9" t="s">
        <v>149</v>
      </c>
      <c r="E34" s="37">
        <v>62.89</v>
      </c>
      <c r="F34" s="83"/>
      <c r="G34" s="75">
        <f>ROUND(F34*E34,2)</f>
        <v>0</v>
      </c>
      <c r="H34" s="81"/>
    </row>
    <row r="35" spans="1:8" ht="30.05" customHeight="1">
      <c r="A35" s="155"/>
      <c r="B35" s="155" t="s">
        <v>106</v>
      </c>
      <c r="C35" s="156" t="s">
        <v>107</v>
      </c>
      <c r="D35" s="155" t="s">
        <v>8</v>
      </c>
      <c r="E35" s="157" t="s">
        <v>8</v>
      </c>
      <c r="F35" s="158"/>
      <c r="G35" s="158" t="s">
        <v>8</v>
      </c>
      <c r="H35" s="81"/>
    </row>
    <row r="36" spans="1:8" ht="30.05" customHeight="1">
      <c r="A36" s="155"/>
      <c r="B36" s="159" t="s">
        <v>108</v>
      </c>
      <c r="C36" s="160" t="s">
        <v>109</v>
      </c>
      <c r="D36" s="159" t="s">
        <v>8</v>
      </c>
      <c r="E36" s="161" t="s">
        <v>8</v>
      </c>
      <c r="F36" s="162"/>
      <c r="G36" s="162" t="s">
        <v>8</v>
      </c>
      <c r="H36" s="81"/>
    </row>
    <row r="37" spans="1:8" ht="30.05" customHeight="1">
      <c r="A37" s="31">
        <f>A34+1</f>
        <v>16</v>
      </c>
      <c r="B37" s="9" t="s">
        <v>140</v>
      </c>
      <c r="C37" s="6" t="s">
        <v>141</v>
      </c>
      <c r="D37" s="9" t="s">
        <v>24</v>
      </c>
      <c r="E37" s="41">
        <v>12.7</v>
      </c>
      <c r="F37" s="84"/>
      <c r="G37" s="75">
        <f>ROUND(F37*E37,2)</f>
        <v>0</v>
      </c>
      <c r="H37" s="81"/>
    </row>
    <row r="38" spans="1:8" ht="30.05" customHeight="1">
      <c r="A38" s="155"/>
      <c r="B38" s="155" t="s">
        <v>116</v>
      </c>
      <c r="C38" s="156" t="s">
        <v>117</v>
      </c>
      <c r="D38" s="155" t="s">
        <v>8</v>
      </c>
      <c r="E38" s="157" t="s">
        <v>8</v>
      </c>
      <c r="F38" s="158"/>
      <c r="G38" s="158" t="s">
        <v>8</v>
      </c>
      <c r="H38" s="81"/>
    </row>
    <row r="39" spans="1:8" ht="30.05" customHeight="1">
      <c r="A39" s="155"/>
      <c r="B39" s="159" t="s">
        <v>118</v>
      </c>
      <c r="C39" s="160" t="s">
        <v>119</v>
      </c>
      <c r="D39" s="159" t="s">
        <v>8</v>
      </c>
      <c r="E39" s="161" t="s">
        <v>8</v>
      </c>
      <c r="F39" s="162"/>
      <c r="G39" s="162" t="s">
        <v>8</v>
      </c>
      <c r="H39" s="81"/>
    </row>
    <row r="40" spans="1:8" ht="30.05" customHeight="1">
      <c r="A40" s="31">
        <f>A37+1</f>
        <v>17</v>
      </c>
      <c r="B40" s="9" t="s">
        <v>334</v>
      </c>
      <c r="C40" s="7" t="s">
        <v>124</v>
      </c>
      <c r="D40" s="9" t="s">
        <v>149</v>
      </c>
      <c r="E40" s="41">
        <v>10.32</v>
      </c>
      <c r="F40" s="84"/>
      <c r="G40" s="75">
        <f>ROUND(F40*E40,2)</f>
        <v>0</v>
      </c>
      <c r="H40" s="81"/>
    </row>
    <row r="41" spans="1:8" ht="30.05" customHeight="1">
      <c r="A41" s="31">
        <f t="shared" si="0"/>
        <v>18</v>
      </c>
      <c r="B41" s="9" t="s">
        <v>125</v>
      </c>
      <c r="C41" s="7" t="s">
        <v>126</v>
      </c>
      <c r="D41" s="9" t="s">
        <v>149</v>
      </c>
      <c r="E41" s="41">
        <v>30.1</v>
      </c>
      <c r="F41" s="84"/>
      <c r="G41" s="75">
        <f>ROUND(F41*E41,2)</f>
        <v>0</v>
      </c>
      <c r="H41" s="81"/>
    </row>
    <row r="42" spans="1:8" ht="30.05" customHeight="1">
      <c r="A42" s="31">
        <f t="shared" si="0"/>
        <v>19</v>
      </c>
      <c r="B42" s="9" t="s">
        <v>131</v>
      </c>
      <c r="C42" s="7" t="s">
        <v>132</v>
      </c>
      <c r="D42" s="9" t="s">
        <v>41</v>
      </c>
      <c r="E42" s="41">
        <v>6</v>
      </c>
      <c r="F42" s="84"/>
      <c r="G42" s="75">
        <f>ROUND(F42*E42,2)</f>
        <v>0</v>
      </c>
      <c r="H42" s="81"/>
    </row>
    <row r="43" spans="1:8" ht="30.05" customHeight="1">
      <c r="A43" s="31">
        <f t="shared" si="0"/>
        <v>20</v>
      </c>
      <c r="B43" s="9" t="s">
        <v>133</v>
      </c>
      <c r="C43" s="7" t="s">
        <v>134</v>
      </c>
      <c r="D43" s="9" t="s">
        <v>41</v>
      </c>
      <c r="E43" s="41">
        <v>1</v>
      </c>
      <c r="F43" s="84"/>
      <c r="G43" s="75">
        <f>ROUND(F43*E43,2)</f>
        <v>0</v>
      </c>
      <c r="H43" s="81"/>
    </row>
    <row r="44" spans="1:8" s="2" customFormat="1" ht="30.05" customHeight="1">
      <c r="A44" s="155"/>
      <c r="B44" s="159" t="s">
        <v>342</v>
      </c>
      <c r="C44" s="160" t="s">
        <v>343</v>
      </c>
      <c r="D44" s="159" t="s">
        <v>8</v>
      </c>
      <c r="E44" s="192" t="s">
        <v>8</v>
      </c>
      <c r="F44" s="193"/>
      <c r="G44" s="193" t="s">
        <v>8</v>
      </c>
      <c r="H44" s="81"/>
    </row>
    <row r="45" spans="1:8" ht="30.05" customHeight="1">
      <c r="A45" s="31">
        <f>A43+1</f>
        <v>21</v>
      </c>
      <c r="B45" s="9" t="s">
        <v>135</v>
      </c>
      <c r="C45" s="7" t="s">
        <v>344</v>
      </c>
      <c r="D45" s="9" t="s">
        <v>149</v>
      </c>
      <c r="E45" s="41">
        <v>145.35</v>
      </c>
      <c r="F45" s="84"/>
      <c r="G45" s="75">
        <f>ROUND(F45*E45,2)</f>
        <v>0</v>
      </c>
      <c r="H45" s="81"/>
    </row>
    <row r="46" spans="1:8" ht="30.05" customHeight="1">
      <c r="A46" s="155"/>
      <c r="B46" s="155" t="s">
        <v>116</v>
      </c>
      <c r="C46" s="156" t="s">
        <v>117</v>
      </c>
      <c r="D46" s="155" t="s">
        <v>8</v>
      </c>
      <c r="E46" s="157" t="s">
        <v>8</v>
      </c>
      <c r="F46" s="158"/>
      <c r="G46" s="158" t="s">
        <v>8</v>
      </c>
      <c r="H46" s="81"/>
    </row>
    <row r="47" spans="1:8" ht="30.05" customHeight="1">
      <c r="A47" s="155"/>
      <c r="B47" s="155" t="s">
        <v>234</v>
      </c>
      <c r="C47" s="156" t="s">
        <v>235</v>
      </c>
      <c r="D47" s="155" t="s">
        <v>8</v>
      </c>
      <c r="E47" s="157" t="s">
        <v>8</v>
      </c>
      <c r="F47" s="158"/>
      <c r="G47" s="158" t="s">
        <v>8</v>
      </c>
      <c r="H47" s="81"/>
    </row>
    <row r="48" spans="1:8" ht="30.05" customHeight="1">
      <c r="A48" s="31">
        <f>A45+1</f>
        <v>22</v>
      </c>
      <c r="B48" s="34" t="s">
        <v>221</v>
      </c>
      <c r="C48" s="29" t="s">
        <v>226</v>
      </c>
      <c r="D48" s="9" t="s">
        <v>148</v>
      </c>
      <c r="E48" s="42">
        <v>23.97</v>
      </c>
      <c r="F48" s="85"/>
      <c r="G48" s="75">
        <f>ROUND(F48*E48,2)</f>
        <v>0</v>
      </c>
      <c r="H48" s="81"/>
    </row>
    <row r="49" spans="1:8" ht="30.05" customHeight="1">
      <c r="A49" s="31">
        <f t="shared" si="0"/>
        <v>23</v>
      </c>
      <c r="B49" s="34" t="s">
        <v>223</v>
      </c>
      <c r="C49" s="29" t="s">
        <v>228</v>
      </c>
      <c r="D49" s="9" t="s">
        <v>24</v>
      </c>
      <c r="E49" s="42">
        <v>9.5</v>
      </c>
      <c r="F49" s="85"/>
      <c r="G49" s="75">
        <f>ROUND(F49*E49,2)</f>
        <v>0</v>
      </c>
      <c r="H49" s="81"/>
    </row>
    <row r="50" spans="1:8">
      <c r="A50" s="206" t="s">
        <v>546</v>
      </c>
      <c r="B50" s="206"/>
      <c r="C50" s="206"/>
      <c r="D50" s="206"/>
      <c r="E50" s="206"/>
      <c r="F50" s="206"/>
      <c r="G50" s="88">
        <f>ROUND(SUM(G8:G49),2)</f>
        <v>0</v>
      </c>
    </row>
  </sheetData>
  <mergeCells count="10">
    <mergeCell ref="A50:F50"/>
    <mergeCell ref="A1:G1"/>
    <mergeCell ref="A2:G2"/>
    <mergeCell ref="B3:G3"/>
    <mergeCell ref="A4:A5"/>
    <mergeCell ref="B4:B5"/>
    <mergeCell ref="C4:C5"/>
    <mergeCell ref="D4:E4"/>
    <mergeCell ref="F4:F5"/>
    <mergeCell ref="G4:G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8" fitToHeight="0" orientation="portrait" r:id="rId1"/>
  <headerFooter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81"/>
  <sheetViews>
    <sheetView view="pageBreakPreview" topLeftCell="A66" zoomScaleNormal="100" zoomScaleSheetLayoutView="100" workbookViewId="0">
      <selection activeCell="E80" sqref="E80"/>
    </sheetView>
  </sheetViews>
  <sheetFormatPr defaultColWidth="9.109375" defaultRowHeight="13.15"/>
  <cols>
    <col min="1" max="1" width="7" style="3" customWidth="1"/>
    <col min="2" max="2" width="15" style="3" customWidth="1"/>
    <col min="3" max="3" width="41.6640625" style="4" customWidth="1"/>
    <col min="4" max="4" width="9.88671875" style="3" customWidth="1"/>
    <col min="5" max="5" width="10.44140625" style="5" customWidth="1"/>
    <col min="6" max="6" width="11.33203125" style="80" customWidth="1"/>
    <col min="7" max="7" width="12.88671875" style="80" bestFit="1" customWidth="1"/>
    <col min="8" max="16384" width="9.109375" style="1"/>
  </cols>
  <sheetData>
    <row r="1" spans="1:7" ht="19.600000000000001" customHeight="1">
      <c r="A1" s="205" t="s">
        <v>648</v>
      </c>
      <c r="B1" s="205"/>
      <c r="C1" s="205"/>
      <c r="D1" s="205"/>
      <c r="E1" s="205"/>
      <c r="F1" s="205"/>
      <c r="G1" s="205"/>
    </row>
    <row r="2" spans="1:7" ht="55.6" customHeight="1">
      <c r="A2" s="209" t="s">
        <v>566</v>
      </c>
      <c r="B2" s="210"/>
      <c r="C2" s="210"/>
      <c r="D2" s="210"/>
      <c r="E2" s="210"/>
      <c r="F2" s="210"/>
      <c r="G2" s="210"/>
    </row>
    <row r="3" spans="1:7" s="13" customFormat="1" ht="29.3" customHeight="1">
      <c r="A3" s="130" t="s">
        <v>585</v>
      </c>
      <c r="B3" s="207" t="s">
        <v>266</v>
      </c>
      <c r="C3" s="207"/>
      <c r="D3" s="207"/>
      <c r="E3" s="207"/>
      <c r="F3" s="207"/>
      <c r="G3" s="207"/>
    </row>
    <row r="4" spans="1:7" s="13" customFormat="1" ht="15.85" customHeight="1">
      <c r="A4" s="218" t="s">
        <v>0</v>
      </c>
      <c r="B4" s="218" t="s">
        <v>1</v>
      </c>
      <c r="C4" s="219" t="s">
        <v>2</v>
      </c>
      <c r="D4" s="218" t="s">
        <v>3</v>
      </c>
      <c r="E4" s="218"/>
      <c r="F4" s="215" t="s">
        <v>479</v>
      </c>
      <c r="G4" s="215" t="s">
        <v>481</v>
      </c>
    </row>
    <row r="5" spans="1:7" s="13" customFormat="1" ht="15.85" customHeight="1">
      <c r="A5" s="218"/>
      <c r="B5" s="218"/>
      <c r="C5" s="219"/>
      <c r="D5" s="104" t="s">
        <v>4</v>
      </c>
      <c r="E5" s="87" t="s">
        <v>5</v>
      </c>
      <c r="F5" s="221"/>
      <c r="G5" s="221"/>
    </row>
    <row r="6" spans="1:7" s="13" customFormat="1">
      <c r="A6" s="106"/>
      <c r="B6" s="89" t="s">
        <v>376</v>
      </c>
      <c r="C6" s="90" t="s">
        <v>512</v>
      </c>
      <c r="D6" s="90"/>
      <c r="E6" s="118"/>
      <c r="F6" s="119"/>
      <c r="G6" s="119"/>
    </row>
    <row r="7" spans="1:7" s="13" customFormat="1">
      <c r="A7" s="31">
        <f>A6+1</f>
        <v>1</v>
      </c>
      <c r="B7" s="9" t="s">
        <v>544</v>
      </c>
      <c r="C7" s="12" t="s">
        <v>483</v>
      </c>
      <c r="D7" s="35" t="s">
        <v>365</v>
      </c>
      <c r="E7" s="37">
        <v>92</v>
      </c>
      <c r="F7" s="75"/>
      <c r="G7" s="75">
        <f>ROUND(F7*E7,2)</f>
        <v>0</v>
      </c>
    </row>
    <row r="8" spans="1:7" s="13" customFormat="1" ht="26.3">
      <c r="A8" s="31">
        <f>A7+1</f>
        <v>2</v>
      </c>
      <c r="B8" s="9" t="s">
        <v>364</v>
      </c>
      <c r="C8" s="12" t="s">
        <v>558</v>
      </c>
      <c r="D8" s="35" t="s">
        <v>365</v>
      </c>
      <c r="E8" s="37">
        <v>92</v>
      </c>
      <c r="F8" s="75"/>
      <c r="G8" s="75">
        <f t="shared" ref="G8:G46" si="0">ROUND(F8*E8,2)</f>
        <v>0</v>
      </c>
    </row>
    <row r="9" spans="1:7" s="13" customFormat="1" ht="26.3">
      <c r="A9" s="31">
        <f t="shared" ref="A9:A46" si="1">A8+1</f>
        <v>3</v>
      </c>
      <c r="B9" s="9" t="s">
        <v>364</v>
      </c>
      <c r="C9" s="12" t="s">
        <v>513</v>
      </c>
      <c r="D9" s="35" t="s">
        <v>365</v>
      </c>
      <c r="E9" s="37">
        <v>68</v>
      </c>
      <c r="F9" s="75"/>
      <c r="G9" s="75">
        <f t="shared" si="0"/>
        <v>0</v>
      </c>
    </row>
    <row r="10" spans="1:7" s="13" customFormat="1" ht="26.3">
      <c r="A10" s="31">
        <f t="shared" si="1"/>
        <v>4</v>
      </c>
      <c r="B10" s="9" t="s">
        <v>364</v>
      </c>
      <c r="C10" s="12" t="s">
        <v>514</v>
      </c>
      <c r="D10" s="35" t="s">
        <v>365</v>
      </c>
      <c r="E10" s="37">
        <v>24</v>
      </c>
      <c r="F10" s="75"/>
      <c r="G10" s="75">
        <f t="shared" si="0"/>
        <v>0</v>
      </c>
    </row>
    <row r="11" spans="1:7" s="13" customFormat="1" ht="39.450000000000003">
      <c r="A11" s="31">
        <f t="shared" si="1"/>
        <v>5</v>
      </c>
      <c r="B11" s="9" t="s">
        <v>364</v>
      </c>
      <c r="C11" s="12" t="s">
        <v>515</v>
      </c>
      <c r="D11" s="35" t="s">
        <v>365</v>
      </c>
      <c r="E11" s="37">
        <v>36</v>
      </c>
      <c r="F11" s="75"/>
      <c r="G11" s="75">
        <f t="shared" si="0"/>
        <v>0</v>
      </c>
    </row>
    <row r="12" spans="1:7" s="13" customFormat="1" ht="26.3">
      <c r="A12" s="31">
        <f t="shared" si="1"/>
        <v>6</v>
      </c>
      <c r="B12" s="9" t="s">
        <v>364</v>
      </c>
      <c r="C12" s="12" t="s">
        <v>516</v>
      </c>
      <c r="D12" s="35" t="s">
        <v>365</v>
      </c>
      <c r="E12" s="37">
        <v>14</v>
      </c>
      <c r="F12" s="75"/>
      <c r="G12" s="75">
        <f t="shared" si="0"/>
        <v>0</v>
      </c>
    </row>
    <row r="13" spans="1:7" s="13" customFormat="1" ht="39.450000000000003">
      <c r="A13" s="31">
        <f t="shared" si="1"/>
        <v>7</v>
      </c>
      <c r="B13" s="9" t="s">
        <v>364</v>
      </c>
      <c r="C13" s="12" t="s">
        <v>517</v>
      </c>
      <c r="D13" s="35" t="s">
        <v>365</v>
      </c>
      <c r="E13" s="37">
        <v>5</v>
      </c>
      <c r="F13" s="75"/>
      <c r="G13" s="75">
        <f t="shared" si="0"/>
        <v>0</v>
      </c>
    </row>
    <row r="14" spans="1:7" s="13" customFormat="1" ht="52.6">
      <c r="A14" s="31">
        <f t="shared" si="1"/>
        <v>8</v>
      </c>
      <c r="B14" s="9" t="s">
        <v>364</v>
      </c>
      <c r="C14" s="12" t="s">
        <v>518</v>
      </c>
      <c r="D14" s="35" t="s">
        <v>41</v>
      </c>
      <c r="E14" s="37">
        <v>1</v>
      </c>
      <c r="F14" s="75"/>
      <c r="G14" s="75">
        <f t="shared" si="0"/>
        <v>0</v>
      </c>
    </row>
    <row r="15" spans="1:7" s="13" customFormat="1" ht="26.3">
      <c r="A15" s="31">
        <f t="shared" si="1"/>
        <v>9</v>
      </c>
      <c r="B15" s="9" t="s">
        <v>364</v>
      </c>
      <c r="C15" s="12" t="s">
        <v>519</v>
      </c>
      <c r="D15" s="35" t="s">
        <v>496</v>
      </c>
      <c r="E15" s="37">
        <v>11</v>
      </c>
      <c r="F15" s="75"/>
      <c r="G15" s="75">
        <f t="shared" si="0"/>
        <v>0</v>
      </c>
    </row>
    <row r="16" spans="1:7" s="13" customFormat="1" ht="26.3">
      <c r="A16" s="31">
        <f t="shared" si="1"/>
        <v>10</v>
      </c>
      <c r="B16" s="9" t="s">
        <v>364</v>
      </c>
      <c r="C16" s="12" t="s">
        <v>489</v>
      </c>
      <c r="D16" s="35" t="s">
        <v>365</v>
      </c>
      <c r="E16" s="37">
        <v>92</v>
      </c>
      <c r="F16" s="75"/>
      <c r="G16" s="75">
        <f t="shared" si="0"/>
        <v>0</v>
      </c>
    </row>
    <row r="17" spans="1:7" s="13" customFormat="1" ht="26.3">
      <c r="A17" s="31">
        <f t="shared" si="1"/>
        <v>11</v>
      </c>
      <c r="B17" s="9" t="s">
        <v>364</v>
      </c>
      <c r="C17" s="12" t="s">
        <v>520</v>
      </c>
      <c r="D17" s="35" t="s">
        <v>365</v>
      </c>
      <c r="E17" s="37">
        <v>17</v>
      </c>
      <c r="F17" s="75"/>
      <c r="G17" s="75">
        <f t="shared" si="0"/>
        <v>0</v>
      </c>
    </row>
    <row r="18" spans="1:7" s="13" customFormat="1">
      <c r="A18" s="106"/>
      <c r="B18" s="89" t="s">
        <v>364</v>
      </c>
      <c r="C18" s="90" t="s">
        <v>521</v>
      </c>
      <c r="D18" s="90"/>
      <c r="E18" s="118"/>
      <c r="F18" s="91"/>
      <c r="G18" s="91"/>
    </row>
    <row r="19" spans="1:7" s="13" customFormat="1" ht="39.450000000000003">
      <c r="A19" s="31">
        <v>12</v>
      </c>
      <c r="B19" s="9" t="s">
        <v>364</v>
      </c>
      <c r="C19" s="12" t="s">
        <v>371</v>
      </c>
      <c r="D19" s="35" t="s">
        <v>11</v>
      </c>
      <c r="E19" s="37">
        <v>1</v>
      </c>
      <c r="F19" s="75"/>
      <c r="G19" s="75">
        <f>F19</f>
        <v>0</v>
      </c>
    </row>
    <row r="20" spans="1:7" s="13" customFormat="1" ht="39.450000000000003">
      <c r="A20" s="31">
        <v>15</v>
      </c>
      <c r="B20" s="9" t="s">
        <v>364</v>
      </c>
      <c r="C20" s="12" t="s">
        <v>370</v>
      </c>
      <c r="D20" s="35" t="s">
        <v>365</v>
      </c>
      <c r="E20" s="37">
        <v>21</v>
      </c>
      <c r="F20" s="75"/>
      <c r="G20" s="75">
        <f t="shared" si="0"/>
        <v>0</v>
      </c>
    </row>
    <row r="21" spans="1:7" s="13" customFormat="1" ht="39.450000000000003">
      <c r="A21" s="31">
        <v>16</v>
      </c>
      <c r="B21" s="9" t="s">
        <v>364</v>
      </c>
      <c r="C21" s="12" t="s">
        <v>369</v>
      </c>
      <c r="D21" s="35" t="s">
        <v>11</v>
      </c>
      <c r="E21" s="37">
        <v>6</v>
      </c>
      <c r="F21" s="75"/>
      <c r="G21" s="75">
        <f t="shared" si="0"/>
        <v>0</v>
      </c>
    </row>
    <row r="22" spans="1:7" s="13" customFormat="1">
      <c r="A22" s="31">
        <v>17</v>
      </c>
      <c r="B22" s="9" t="s">
        <v>364</v>
      </c>
      <c r="C22" s="12" t="s">
        <v>375</v>
      </c>
      <c r="D22" s="35" t="s">
        <v>11</v>
      </c>
      <c r="E22" s="37">
        <v>1</v>
      </c>
      <c r="F22" s="75"/>
      <c r="G22" s="75">
        <f t="shared" si="0"/>
        <v>0</v>
      </c>
    </row>
    <row r="23" spans="1:7" s="13" customFormat="1">
      <c r="A23" s="31">
        <v>18</v>
      </c>
      <c r="B23" s="9" t="s">
        <v>364</v>
      </c>
      <c r="C23" s="12" t="s">
        <v>524</v>
      </c>
      <c r="D23" s="35" t="s">
        <v>523</v>
      </c>
      <c r="E23" s="37">
        <v>0.02</v>
      </c>
      <c r="F23" s="75"/>
      <c r="G23" s="75">
        <f t="shared" si="0"/>
        <v>0</v>
      </c>
    </row>
    <row r="24" spans="1:7" s="13" customFormat="1">
      <c r="A24" s="31">
        <f t="shared" si="1"/>
        <v>19</v>
      </c>
      <c r="B24" s="9" t="s">
        <v>364</v>
      </c>
      <c r="C24" s="12" t="s">
        <v>483</v>
      </c>
      <c r="D24" s="35" t="s">
        <v>365</v>
      </c>
      <c r="E24" s="37">
        <v>268</v>
      </c>
      <c r="F24" s="75"/>
      <c r="G24" s="75">
        <f t="shared" si="0"/>
        <v>0</v>
      </c>
    </row>
    <row r="25" spans="1:7" s="13" customFormat="1" ht="26.3">
      <c r="A25" s="31">
        <f t="shared" si="1"/>
        <v>20</v>
      </c>
      <c r="B25" s="9" t="s">
        <v>364</v>
      </c>
      <c r="C25" s="12" t="s">
        <v>487</v>
      </c>
      <c r="D25" s="35" t="s">
        <v>365</v>
      </c>
      <c r="E25" s="37">
        <v>268</v>
      </c>
      <c r="F25" s="75"/>
      <c r="G25" s="75">
        <f t="shared" si="0"/>
        <v>0</v>
      </c>
    </row>
    <row r="26" spans="1:7" s="13" customFormat="1" ht="26.3">
      <c r="A26" s="31">
        <f t="shared" si="1"/>
        <v>21</v>
      </c>
      <c r="B26" s="9" t="s">
        <v>364</v>
      </c>
      <c r="C26" s="12" t="s">
        <v>514</v>
      </c>
      <c r="D26" s="35" t="s">
        <v>365</v>
      </c>
      <c r="E26" s="37">
        <v>87</v>
      </c>
      <c r="F26" s="75"/>
      <c r="G26" s="75">
        <f t="shared" si="0"/>
        <v>0</v>
      </c>
    </row>
    <row r="27" spans="1:7" s="13" customFormat="1" ht="26.3">
      <c r="A27" s="31">
        <f t="shared" si="1"/>
        <v>22</v>
      </c>
      <c r="B27" s="9" t="s">
        <v>364</v>
      </c>
      <c r="C27" s="12" t="s">
        <v>513</v>
      </c>
      <c r="D27" s="35" t="s">
        <v>365</v>
      </c>
      <c r="E27" s="37">
        <v>125</v>
      </c>
      <c r="F27" s="75"/>
      <c r="G27" s="75">
        <f t="shared" si="0"/>
        <v>0</v>
      </c>
    </row>
    <row r="28" spans="1:7" s="13" customFormat="1" ht="26.3">
      <c r="A28" s="31">
        <f t="shared" si="1"/>
        <v>23</v>
      </c>
      <c r="B28" s="9" t="s">
        <v>364</v>
      </c>
      <c r="C28" s="12" t="s">
        <v>525</v>
      </c>
      <c r="D28" s="35" t="s">
        <v>365</v>
      </c>
      <c r="E28" s="37">
        <v>56</v>
      </c>
      <c r="F28" s="75"/>
      <c r="G28" s="75">
        <f t="shared" si="0"/>
        <v>0</v>
      </c>
    </row>
    <row r="29" spans="1:7" s="13" customFormat="1">
      <c r="A29" s="31">
        <f t="shared" si="1"/>
        <v>24</v>
      </c>
      <c r="B29" s="9" t="s">
        <v>364</v>
      </c>
      <c r="C29" s="12" t="s">
        <v>526</v>
      </c>
      <c r="D29" s="35" t="s">
        <v>365</v>
      </c>
      <c r="E29" s="37">
        <v>55</v>
      </c>
      <c r="F29" s="75"/>
      <c r="G29" s="75">
        <f t="shared" si="0"/>
        <v>0</v>
      </c>
    </row>
    <row r="30" spans="1:7" s="13" customFormat="1" ht="26.3">
      <c r="A30" s="31">
        <f t="shared" si="1"/>
        <v>25</v>
      </c>
      <c r="B30" s="9" t="s">
        <v>364</v>
      </c>
      <c r="C30" s="12" t="s">
        <v>519</v>
      </c>
      <c r="D30" s="35" t="s">
        <v>496</v>
      </c>
      <c r="E30" s="37">
        <v>14</v>
      </c>
      <c r="F30" s="75"/>
      <c r="G30" s="75">
        <f t="shared" si="0"/>
        <v>0</v>
      </c>
    </row>
    <row r="31" spans="1:7" s="13" customFormat="1" ht="39.450000000000003">
      <c r="A31" s="31">
        <f t="shared" si="1"/>
        <v>26</v>
      </c>
      <c r="B31" s="9" t="s">
        <v>364</v>
      </c>
      <c r="C31" s="12" t="s">
        <v>366</v>
      </c>
      <c r="D31" s="35" t="s">
        <v>11</v>
      </c>
      <c r="E31" s="37">
        <v>3</v>
      </c>
      <c r="F31" s="75"/>
      <c r="G31" s="75">
        <f t="shared" si="0"/>
        <v>0</v>
      </c>
    </row>
    <row r="32" spans="1:7" s="13" customFormat="1" ht="39.450000000000003">
      <c r="A32" s="31">
        <v>27</v>
      </c>
      <c r="B32" s="9" t="s">
        <v>364</v>
      </c>
      <c r="C32" s="12" t="s">
        <v>367</v>
      </c>
      <c r="D32" s="35" t="s">
        <v>11</v>
      </c>
      <c r="E32" s="37">
        <v>1</v>
      </c>
      <c r="F32" s="75"/>
      <c r="G32" s="75">
        <f t="shared" si="0"/>
        <v>0</v>
      </c>
    </row>
    <row r="33" spans="1:7" s="13" customFormat="1" ht="26.3">
      <c r="A33" s="31">
        <v>28</v>
      </c>
      <c r="B33" s="9" t="s">
        <v>364</v>
      </c>
      <c r="C33" s="12" t="s">
        <v>489</v>
      </c>
      <c r="D33" s="35" t="s">
        <v>365</v>
      </c>
      <c r="E33" s="37">
        <v>268</v>
      </c>
      <c r="F33" s="75"/>
      <c r="G33" s="75">
        <f t="shared" si="0"/>
        <v>0</v>
      </c>
    </row>
    <row r="34" spans="1:7" s="13" customFormat="1">
      <c r="A34" s="31">
        <f t="shared" si="1"/>
        <v>29</v>
      </c>
      <c r="B34" s="9" t="s">
        <v>364</v>
      </c>
      <c r="C34" s="12" t="s">
        <v>527</v>
      </c>
      <c r="D34" s="35" t="s">
        <v>365</v>
      </c>
      <c r="E34" s="37">
        <v>20</v>
      </c>
      <c r="F34" s="75"/>
      <c r="G34" s="75">
        <f t="shared" si="0"/>
        <v>0</v>
      </c>
    </row>
    <row r="35" spans="1:7" s="13" customFormat="1" ht="26.3">
      <c r="A35" s="31">
        <f t="shared" si="1"/>
        <v>30</v>
      </c>
      <c r="B35" s="9" t="s">
        <v>364</v>
      </c>
      <c r="C35" s="12" t="s">
        <v>516</v>
      </c>
      <c r="D35" s="35" t="s">
        <v>365</v>
      </c>
      <c r="E35" s="37">
        <v>56</v>
      </c>
      <c r="F35" s="75"/>
      <c r="G35" s="75">
        <f t="shared" si="0"/>
        <v>0</v>
      </c>
    </row>
    <row r="36" spans="1:7" s="13" customFormat="1" ht="39.450000000000003">
      <c r="A36" s="31">
        <f t="shared" si="1"/>
        <v>31</v>
      </c>
      <c r="B36" s="9" t="s">
        <v>364</v>
      </c>
      <c r="C36" s="12" t="s">
        <v>517</v>
      </c>
      <c r="D36" s="35" t="s">
        <v>365</v>
      </c>
      <c r="E36" s="37">
        <v>18</v>
      </c>
      <c r="F36" s="75"/>
      <c r="G36" s="75">
        <f t="shared" si="0"/>
        <v>0</v>
      </c>
    </row>
    <row r="37" spans="1:7" s="13" customFormat="1" ht="26.3">
      <c r="A37" s="31">
        <f t="shared" si="1"/>
        <v>32</v>
      </c>
      <c r="B37" s="9" t="s">
        <v>364</v>
      </c>
      <c r="C37" s="12" t="s">
        <v>528</v>
      </c>
      <c r="D37" s="35" t="s">
        <v>365</v>
      </c>
      <c r="E37" s="37">
        <v>16</v>
      </c>
      <c r="F37" s="75"/>
      <c r="G37" s="75">
        <f t="shared" si="0"/>
        <v>0</v>
      </c>
    </row>
    <row r="38" spans="1:7" s="13" customFormat="1" ht="39.450000000000003">
      <c r="A38" s="31">
        <f t="shared" si="1"/>
        <v>33</v>
      </c>
      <c r="B38" s="9" t="s">
        <v>364</v>
      </c>
      <c r="C38" s="12" t="s">
        <v>529</v>
      </c>
      <c r="D38" s="35" t="s">
        <v>365</v>
      </c>
      <c r="E38" s="37">
        <v>13</v>
      </c>
      <c r="F38" s="75"/>
      <c r="G38" s="75">
        <f t="shared" si="0"/>
        <v>0</v>
      </c>
    </row>
    <row r="39" spans="1:7" s="13" customFormat="1" ht="131.5">
      <c r="A39" s="31">
        <f t="shared" si="1"/>
        <v>34</v>
      </c>
      <c r="B39" s="9" t="s">
        <v>364</v>
      </c>
      <c r="C39" s="12" t="s">
        <v>530</v>
      </c>
      <c r="D39" s="35" t="s">
        <v>11</v>
      </c>
      <c r="E39" s="37">
        <v>1</v>
      </c>
      <c r="F39" s="75"/>
      <c r="G39" s="75">
        <f t="shared" si="0"/>
        <v>0</v>
      </c>
    </row>
    <row r="40" spans="1:7" s="13" customFormat="1">
      <c r="A40" s="106"/>
      <c r="B40" s="89" t="s">
        <v>364</v>
      </c>
      <c r="C40" s="90" t="s">
        <v>531</v>
      </c>
      <c r="D40" s="90"/>
      <c r="E40" s="118"/>
      <c r="F40" s="91"/>
      <c r="G40" s="91"/>
    </row>
    <row r="41" spans="1:7" s="13" customFormat="1">
      <c r="A41" s="31">
        <v>35</v>
      </c>
      <c r="B41" s="9" t="s">
        <v>364</v>
      </c>
      <c r="C41" s="12" t="s">
        <v>483</v>
      </c>
      <c r="D41" s="35" t="s">
        <v>365</v>
      </c>
      <c r="E41" s="37">
        <v>13</v>
      </c>
      <c r="F41" s="75"/>
      <c r="G41" s="75">
        <f t="shared" si="0"/>
        <v>0</v>
      </c>
    </row>
    <row r="42" spans="1:7" s="13" customFormat="1" ht="26.3">
      <c r="A42" s="31">
        <f t="shared" si="1"/>
        <v>36</v>
      </c>
      <c r="B42" s="9" t="s">
        <v>364</v>
      </c>
      <c r="C42" s="12" t="s">
        <v>487</v>
      </c>
      <c r="D42" s="35" t="s">
        <v>365</v>
      </c>
      <c r="E42" s="37">
        <v>13</v>
      </c>
      <c r="F42" s="75"/>
      <c r="G42" s="75">
        <f t="shared" si="0"/>
        <v>0</v>
      </c>
    </row>
    <row r="43" spans="1:7" s="13" customFormat="1">
      <c r="A43" s="31">
        <f t="shared" si="1"/>
        <v>37</v>
      </c>
      <c r="B43" s="9" t="s">
        <v>364</v>
      </c>
      <c r="C43" s="12" t="s">
        <v>532</v>
      </c>
      <c r="D43" s="35" t="s">
        <v>365</v>
      </c>
      <c r="E43" s="37">
        <v>13</v>
      </c>
      <c r="F43" s="75"/>
      <c r="G43" s="75">
        <f t="shared" si="0"/>
        <v>0</v>
      </c>
    </row>
    <row r="44" spans="1:7" s="13" customFormat="1" ht="26.3">
      <c r="A44" s="31">
        <f t="shared" si="1"/>
        <v>38</v>
      </c>
      <c r="B44" s="9"/>
      <c r="C44" s="12" t="s">
        <v>528</v>
      </c>
      <c r="D44" s="35" t="s">
        <v>365</v>
      </c>
      <c r="E44" s="37">
        <v>33</v>
      </c>
      <c r="F44" s="75"/>
      <c r="G44" s="75">
        <f t="shared" si="0"/>
        <v>0</v>
      </c>
    </row>
    <row r="45" spans="1:7" s="13" customFormat="1" ht="26.3">
      <c r="A45" s="31">
        <f t="shared" si="1"/>
        <v>39</v>
      </c>
      <c r="B45" s="9" t="s">
        <v>364</v>
      </c>
      <c r="C45" s="12" t="s">
        <v>519</v>
      </c>
      <c r="D45" s="35" t="s">
        <v>496</v>
      </c>
      <c r="E45" s="37">
        <v>3</v>
      </c>
      <c r="F45" s="75"/>
      <c r="G45" s="75">
        <f t="shared" si="0"/>
        <v>0</v>
      </c>
    </row>
    <row r="46" spans="1:7" s="13" customFormat="1" ht="26.3">
      <c r="A46" s="31">
        <f t="shared" si="1"/>
        <v>40</v>
      </c>
      <c r="B46" s="9" t="s">
        <v>364</v>
      </c>
      <c r="C46" s="12" t="s">
        <v>489</v>
      </c>
      <c r="D46" s="35" t="s">
        <v>365</v>
      </c>
      <c r="E46" s="37">
        <v>13</v>
      </c>
      <c r="F46" s="75"/>
      <c r="G46" s="75">
        <f t="shared" si="0"/>
        <v>0</v>
      </c>
    </row>
    <row r="47" spans="1:7" s="13" customFormat="1">
      <c r="A47" s="106"/>
      <c r="B47" s="89" t="s">
        <v>364</v>
      </c>
      <c r="C47" s="92" t="s">
        <v>533</v>
      </c>
      <c r="D47" s="90"/>
      <c r="E47" s="118"/>
      <c r="F47" s="91"/>
      <c r="G47" s="91"/>
    </row>
    <row r="48" spans="1:7" s="13" customFormat="1" ht="39.450000000000003">
      <c r="A48" s="31">
        <v>41</v>
      </c>
      <c r="B48" s="9" t="s">
        <v>364</v>
      </c>
      <c r="C48" s="12" t="s">
        <v>372</v>
      </c>
      <c r="D48" s="35" t="s">
        <v>11</v>
      </c>
      <c r="E48" s="37">
        <v>1</v>
      </c>
      <c r="F48" s="75"/>
      <c r="G48" s="75">
        <f>F48</f>
        <v>0</v>
      </c>
    </row>
    <row r="49" spans="1:7">
      <c r="A49" s="106"/>
      <c r="B49" s="89" t="s">
        <v>364</v>
      </c>
      <c r="C49" s="92" t="s">
        <v>534</v>
      </c>
      <c r="D49" s="90"/>
      <c r="E49" s="118"/>
      <c r="F49" s="91"/>
      <c r="G49" s="91"/>
    </row>
    <row r="50" spans="1:7">
      <c r="A50" s="31">
        <v>42</v>
      </c>
      <c r="B50" s="9" t="s">
        <v>364</v>
      </c>
      <c r="C50" s="12" t="s">
        <v>535</v>
      </c>
      <c r="D50" s="35" t="s">
        <v>365</v>
      </c>
      <c r="E50" s="37">
        <v>65</v>
      </c>
      <c r="F50" s="75"/>
      <c r="G50" s="75">
        <f t="shared" ref="G50:G80" si="2">ROUND(F50*E50,2)</f>
        <v>0</v>
      </c>
    </row>
    <row r="51" spans="1:7" ht="26.3">
      <c r="A51" s="31">
        <f t="shared" ref="A51:A77" si="3">A50+1</f>
        <v>43</v>
      </c>
      <c r="B51" s="9" t="s">
        <v>364</v>
      </c>
      <c r="C51" s="12" t="s">
        <v>487</v>
      </c>
      <c r="D51" s="35" t="s">
        <v>365</v>
      </c>
      <c r="E51" s="37">
        <v>65</v>
      </c>
      <c r="F51" s="75"/>
      <c r="G51" s="75">
        <f t="shared" si="2"/>
        <v>0</v>
      </c>
    </row>
    <row r="52" spans="1:7" ht="26.3">
      <c r="A52" s="31">
        <f t="shared" si="3"/>
        <v>44</v>
      </c>
      <c r="B52" s="9" t="s">
        <v>364</v>
      </c>
      <c r="C52" s="12" t="s">
        <v>528</v>
      </c>
      <c r="D52" s="35" t="s">
        <v>365</v>
      </c>
      <c r="E52" s="37">
        <v>65</v>
      </c>
      <c r="F52" s="75"/>
      <c r="G52" s="75">
        <f t="shared" si="2"/>
        <v>0</v>
      </c>
    </row>
    <row r="53" spans="1:7">
      <c r="A53" s="31">
        <f t="shared" si="3"/>
        <v>45</v>
      </c>
      <c r="B53" s="9" t="s">
        <v>364</v>
      </c>
      <c r="C53" s="12" t="s">
        <v>536</v>
      </c>
      <c r="D53" s="35" t="s">
        <v>365</v>
      </c>
      <c r="E53" s="37">
        <v>65</v>
      </c>
      <c r="F53" s="75"/>
      <c r="G53" s="75">
        <f t="shared" si="2"/>
        <v>0</v>
      </c>
    </row>
    <row r="54" spans="1:7">
      <c r="A54" s="106"/>
      <c r="B54" s="89" t="s">
        <v>364</v>
      </c>
      <c r="C54" s="92" t="s">
        <v>537</v>
      </c>
      <c r="D54" s="90"/>
      <c r="E54" s="118"/>
      <c r="F54" s="91"/>
      <c r="G54" s="91"/>
    </row>
    <row r="55" spans="1:7" ht="39.450000000000003">
      <c r="A55" s="31">
        <v>46</v>
      </c>
      <c r="B55" s="9" t="s">
        <v>364</v>
      </c>
      <c r="C55" s="12" t="s">
        <v>374</v>
      </c>
      <c r="D55" s="35" t="s">
        <v>11</v>
      </c>
      <c r="E55" s="37">
        <v>1</v>
      </c>
      <c r="F55" s="75"/>
      <c r="G55" s="75">
        <f>F55</f>
        <v>0</v>
      </c>
    </row>
    <row r="56" spans="1:7" ht="39.450000000000003">
      <c r="A56" s="31">
        <v>47</v>
      </c>
      <c r="B56" s="9" t="s">
        <v>364</v>
      </c>
      <c r="C56" s="12" t="s">
        <v>373</v>
      </c>
      <c r="D56" s="35" t="s">
        <v>11</v>
      </c>
      <c r="E56" s="37">
        <v>1</v>
      </c>
      <c r="F56" s="75"/>
      <c r="G56" s="75">
        <f>F56</f>
        <v>0</v>
      </c>
    </row>
    <row r="57" spans="1:7">
      <c r="A57" s="31">
        <v>48</v>
      </c>
      <c r="B57" s="9" t="s">
        <v>364</v>
      </c>
      <c r="C57" s="12" t="s">
        <v>522</v>
      </c>
      <c r="D57" s="35" t="s">
        <v>523</v>
      </c>
      <c r="E57" s="37">
        <v>0.09</v>
      </c>
      <c r="F57" s="75"/>
      <c r="G57" s="75">
        <f t="shared" si="2"/>
        <v>0</v>
      </c>
    </row>
    <row r="58" spans="1:7">
      <c r="A58" s="31">
        <f t="shared" si="3"/>
        <v>49</v>
      </c>
      <c r="B58" s="9" t="s">
        <v>364</v>
      </c>
      <c r="C58" s="12" t="s">
        <v>538</v>
      </c>
      <c r="D58" s="35" t="s">
        <v>523</v>
      </c>
      <c r="E58" s="37">
        <v>0.08</v>
      </c>
      <c r="F58" s="75"/>
      <c r="G58" s="75">
        <f t="shared" si="2"/>
        <v>0</v>
      </c>
    </row>
    <row r="59" spans="1:7">
      <c r="A59" s="31">
        <f t="shared" si="3"/>
        <v>50</v>
      </c>
      <c r="B59" s="9" t="s">
        <v>364</v>
      </c>
      <c r="C59" s="12" t="s">
        <v>375</v>
      </c>
      <c r="D59" s="35" t="s">
        <v>11</v>
      </c>
      <c r="E59" s="37">
        <v>3</v>
      </c>
      <c r="F59" s="75"/>
      <c r="G59" s="75">
        <f t="shared" si="2"/>
        <v>0</v>
      </c>
    </row>
    <row r="60" spans="1:7" ht="39.450000000000003">
      <c r="A60" s="31">
        <v>51</v>
      </c>
      <c r="B60" s="9" t="s">
        <v>364</v>
      </c>
      <c r="C60" s="12" t="s">
        <v>369</v>
      </c>
      <c r="D60" s="35" t="s">
        <v>11</v>
      </c>
      <c r="E60" s="37">
        <v>9</v>
      </c>
      <c r="F60" s="75"/>
      <c r="G60" s="75">
        <f t="shared" si="2"/>
        <v>0</v>
      </c>
    </row>
    <row r="61" spans="1:7">
      <c r="A61" s="31">
        <v>52</v>
      </c>
      <c r="B61" s="9" t="s">
        <v>364</v>
      </c>
      <c r="C61" s="12" t="s">
        <v>483</v>
      </c>
      <c r="D61" s="35" t="s">
        <v>365</v>
      </c>
      <c r="E61" s="37">
        <v>60</v>
      </c>
      <c r="F61" s="75"/>
      <c r="G61" s="75">
        <f t="shared" si="2"/>
        <v>0</v>
      </c>
    </row>
    <row r="62" spans="1:7" ht="26.3">
      <c r="A62" s="31">
        <f t="shared" si="3"/>
        <v>53</v>
      </c>
      <c r="B62" s="9" t="s">
        <v>364</v>
      </c>
      <c r="C62" s="12" t="s">
        <v>487</v>
      </c>
      <c r="D62" s="35" t="s">
        <v>365</v>
      </c>
      <c r="E62" s="37">
        <v>60</v>
      </c>
      <c r="F62" s="75"/>
      <c r="G62" s="75">
        <f t="shared" si="2"/>
        <v>0</v>
      </c>
    </row>
    <row r="63" spans="1:7">
      <c r="A63" s="31">
        <f t="shared" si="3"/>
        <v>54</v>
      </c>
      <c r="B63" s="9" t="s">
        <v>364</v>
      </c>
      <c r="C63" s="12" t="s">
        <v>539</v>
      </c>
      <c r="D63" s="35" t="s">
        <v>365</v>
      </c>
      <c r="E63" s="37">
        <v>2</v>
      </c>
      <c r="F63" s="75"/>
      <c r="G63" s="75">
        <f t="shared" si="2"/>
        <v>0</v>
      </c>
    </row>
    <row r="64" spans="1:7" ht="26.3">
      <c r="A64" s="31">
        <f t="shared" si="3"/>
        <v>55</v>
      </c>
      <c r="B64" s="9" t="s">
        <v>364</v>
      </c>
      <c r="C64" s="12" t="s">
        <v>514</v>
      </c>
      <c r="D64" s="35" t="s">
        <v>365</v>
      </c>
      <c r="E64" s="37">
        <v>58</v>
      </c>
      <c r="F64" s="75"/>
      <c r="G64" s="75">
        <f t="shared" si="2"/>
        <v>0</v>
      </c>
    </row>
    <row r="65" spans="1:7" ht="39.450000000000003">
      <c r="A65" s="31">
        <f t="shared" si="3"/>
        <v>56</v>
      </c>
      <c r="B65" s="9" t="s">
        <v>364</v>
      </c>
      <c r="C65" s="12" t="s">
        <v>517</v>
      </c>
      <c r="D65" s="35" t="s">
        <v>365</v>
      </c>
      <c r="E65" s="37">
        <v>2</v>
      </c>
      <c r="F65" s="75"/>
      <c r="G65" s="75">
        <f t="shared" si="2"/>
        <v>0</v>
      </c>
    </row>
    <row r="66" spans="1:7">
      <c r="A66" s="31">
        <f t="shared" si="3"/>
        <v>57</v>
      </c>
      <c r="B66" s="9" t="s">
        <v>364</v>
      </c>
      <c r="C66" s="12" t="s">
        <v>526</v>
      </c>
      <c r="D66" s="35" t="s">
        <v>365</v>
      </c>
      <c r="E66" s="37">
        <v>40</v>
      </c>
      <c r="F66" s="75"/>
      <c r="G66" s="75">
        <f t="shared" si="2"/>
        <v>0</v>
      </c>
    </row>
    <row r="67" spans="1:7" ht="26.3">
      <c r="A67" s="31">
        <f t="shared" si="3"/>
        <v>58</v>
      </c>
      <c r="B67" s="9" t="s">
        <v>364</v>
      </c>
      <c r="C67" s="12" t="s">
        <v>519</v>
      </c>
      <c r="D67" s="35" t="s">
        <v>496</v>
      </c>
      <c r="E67" s="37">
        <v>5</v>
      </c>
      <c r="F67" s="75"/>
      <c r="G67" s="75">
        <f t="shared" si="2"/>
        <v>0</v>
      </c>
    </row>
    <row r="68" spans="1:7" ht="39.450000000000003">
      <c r="A68" s="31">
        <f t="shared" si="3"/>
        <v>59</v>
      </c>
      <c r="B68" s="9" t="s">
        <v>364</v>
      </c>
      <c r="C68" s="12" t="s">
        <v>366</v>
      </c>
      <c r="D68" s="35" t="s">
        <v>11</v>
      </c>
      <c r="E68" s="37">
        <v>3</v>
      </c>
      <c r="F68" s="75"/>
      <c r="G68" s="75">
        <f t="shared" si="2"/>
        <v>0</v>
      </c>
    </row>
    <row r="69" spans="1:7" ht="26.3">
      <c r="A69" s="31">
        <v>60</v>
      </c>
      <c r="B69" s="9" t="s">
        <v>364</v>
      </c>
      <c r="C69" s="12" t="s">
        <v>489</v>
      </c>
      <c r="D69" s="35" t="s">
        <v>365</v>
      </c>
      <c r="E69" s="37">
        <v>60</v>
      </c>
      <c r="F69" s="75"/>
      <c r="G69" s="75">
        <f t="shared" si="2"/>
        <v>0</v>
      </c>
    </row>
    <row r="70" spans="1:7">
      <c r="A70" s="106"/>
      <c r="B70" s="89" t="s">
        <v>364</v>
      </c>
      <c r="C70" s="92" t="s">
        <v>540</v>
      </c>
      <c r="D70" s="90"/>
      <c r="E70" s="118"/>
      <c r="F70" s="91"/>
      <c r="G70" s="91"/>
    </row>
    <row r="71" spans="1:7">
      <c r="A71" s="31">
        <v>61</v>
      </c>
      <c r="B71" s="9" t="s">
        <v>364</v>
      </c>
      <c r="C71" s="12" t="s">
        <v>483</v>
      </c>
      <c r="D71" s="35" t="s">
        <v>365</v>
      </c>
      <c r="E71" s="37">
        <v>56</v>
      </c>
      <c r="F71" s="75"/>
      <c r="G71" s="75">
        <f t="shared" si="2"/>
        <v>0</v>
      </c>
    </row>
    <row r="72" spans="1:7" ht="26.3">
      <c r="A72" s="31">
        <f t="shared" si="3"/>
        <v>62</v>
      </c>
      <c r="B72" s="9" t="s">
        <v>364</v>
      </c>
      <c r="C72" s="12" t="s">
        <v>487</v>
      </c>
      <c r="D72" s="35" t="s">
        <v>365</v>
      </c>
      <c r="E72" s="37">
        <v>56</v>
      </c>
      <c r="F72" s="75"/>
      <c r="G72" s="75">
        <f t="shared" si="2"/>
        <v>0</v>
      </c>
    </row>
    <row r="73" spans="1:7" ht="39.450000000000003">
      <c r="A73" s="31">
        <f t="shared" si="3"/>
        <v>63</v>
      </c>
      <c r="B73" s="9" t="s">
        <v>364</v>
      </c>
      <c r="C73" s="12" t="s">
        <v>541</v>
      </c>
      <c r="D73" s="35" t="s">
        <v>365</v>
      </c>
      <c r="E73" s="37">
        <v>56</v>
      </c>
      <c r="F73" s="75"/>
      <c r="G73" s="75">
        <f t="shared" si="2"/>
        <v>0</v>
      </c>
    </row>
    <row r="74" spans="1:7">
      <c r="A74" s="31">
        <f t="shared" si="3"/>
        <v>64</v>
      </c>
      <c r="B74" s="9" t="s">
        <v>364</v>
      </c>
      <c r="C74" s="12" t="s">
        <v>542</v>
      </c>
      <c r="D74" s="35" t="s">
        <v>365</v>
      </c>
      <c r="E74" s="37">
        <v>52</v>
      </c>
      <c r="F74" s="75"/>
      <c r="G74" s="75">
        <f t="shared" si="2"/>
        <v>0</v>
      </c>
    </row>
    <row r="75" spans="1:7" ht="39.450000000000003">
      <c r="A75" s="31">
        <f t="shared" si="3"/>
        <v>65</v>
      </c>
      <c r="B75" s="9" t="s">
        <v>364</v>
      </c>
      <c r="C75" s="12" t="s">
        <v>529</v>
      </c>
      <c r="D75" s="35" t="s">
        <v>365</v>
      </c>
      <c r="E75" s="37">
        <v>12</v>
      </c>
      <c r="F75" s="75"/>
      <c r="G75" s="75">
        <f t="shared" si="2"/>
        <v>0</v>
      </c>
    </row>
    <row r="76" spans="1:7" ht="26.3">
      <c r="A76" s="31">
        <f t="shared" si="3"/>
        <v>66</v>
      </c>
      <c r="B76" s="9" t="s">
        <v>364</v>
      </c>
      <c r="C76" s="12" t="s">
        <v>519</v>
      </c>
      <c r="D76" s="35" t="s">
        <v>496</v>
      </c>
      <c r="E76" s="37">
        <v>3</v>
      </c>
      <c r="F76" s="75"/>
      <c r="G76" s="75">
        <f t="shared" si="2"/>
        <v>0</v>
      </c>
    </row>
    <row r="77" spans="1:7" ht="39.450000000000003">
      <c r="A77" s="31">
        <f t="shared" si="3"/>
        <v>67</v>
      </c>
      <c r="B77" s="9" t="s">
        <v>364</v>
      </c>
      <c r="C77" s="12" t="s">
        <v>368</v>
      </c>
      <c r="D77" s="35" t="s">
        <v>11</v>
      </c>
      <c r="E77" s="37">
        <v>2</v>
      </c>
      <c r="F77" s="75"/>
      <c r="G77" s="75">
        <f t="shared" si="2"/>
        <v>0</v>
      </c>
    </row>
    <row r="78" spans="1:7" ht="26.3">
      <c r="A78" s="31">
        <v>68</v>
      </c>
      <c r="B78" s="9" t="s">
        <v>364</v>
      </c>
      <c r="C78" s="12" t="s">
        <v>489</v>
      </c>
      <c r="D78" s="35" t="s">
        <v>365</v>
      </c>
      <c r="E78" s="37">
        <v>56</v>
      </c>
      <c r="F78" s="75"/>
      <c r="G78" s="75">
        <f t="shared" si="2"/>
        <v>0</v>
      </c>
    </row>
    <row r="79" spans="1:7">
      <c r="A79" s="31">
        <v>69</v>
      </c>
      <c r="B79" s="9" t="s">
        <v>364</v>
      </c>
      <c r="C79" s="12" t="s">
        <v>569</v>
      </c>
      <c r="D79" s="35" t="s">
        <v>11</v>
      </c>
      <c r="E79" s="37">
        <v>1</v>
      </c>
      <c r="F79" s="75"/>
      <c r="G79" s="75">
        <f t="shared" si="2"/>
        <v>0</v>
      </c>
    </row>
    <row r="80" spans="1:7" ht="26.3">
      <c r="A80" s="31">
        <v>70</v>
      </c>
      <c r="B80" s="9" t="s">
        <v>364</v>
      </c>
      <c r="C80" s="12" t="s">
        <v>570</v>
      </c>
      <c r="D80" s="35" t="s">
        <v>11</v>
      </c>
      <c r="E80" s="37">
        <v>2</v>
      </c>
      <c r="F80" s="75"/>
      <c r="G80" s="75">
        <f t="shared" si="2"/>
        <v>0</v>
      </c>
    </row>
    <row r="81" spans="1:7">
      <c r="A81" s="206" t="s">
        <v>546</v>
      </c>
      <c r="B81" s="206"/>
      <c r="C81" s="206"/>
      <c r="D81" s="206"/>
      <c r="E81" s="206"/>
      <c r="F81" s="206"/>
      <c r="G81" s="88">
        <f>ROUND(SUM(G7:G80),2)</f>
        <v>0</v>
      </c>
    </row>
  </sheetData>
  <mergeCells count="10">
    <mergeCell ref="A1:G1"/>
    <mergeCell ref="A2:G2"/>
    <mergeCell ref="B3:G3"/>
    <mergeCell ref="A81:F81"/>
    <mergeCell ref="A4:A5"/>
    <mergeCell ref="B4:B5"/>
    <mergeCell ref="C4:C5"/>
    <mergeCell ref="D4:E4"/>
    <mergeCell ref="F4:F5"/>
    <mergeCell ref="G4:G5"/>
  </mergeCells>
  <phoneticPr fontId="63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88" fitToHeight="0" orientation="portrait" r:id="rId1"/>
  <headerFooter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54"/>
  <sheetViews>
    <sheetView view="pageBreakPreview" topLeftCell="A41" zoomScaleNormal="100" zoomScaleSheetLayoutView="100" workbookViewId="0">
      <selection activeCell="A54" sqref="A54:F54"/>
    </sheetView>
  </sheetViews>
  <sheetFormatPr defaultColWidth="9.109375" defaultRowHeight="13.15"/>
  <cols>
    <col min="1" max="1" width="7.88671875" style="96" customWidth="1"/>
    <col min="2" max="2" width="13.33203125" style="96" customWidth="1"/>
    <col min="3" max="3" width="41.6640625" style="96" customWidth="1"/>
    <col min="4" max="4" width="9.88671875" style="96" customWidth="1"/>
    <col min="5" max="5" width="10.44140625" style="96" customWidth="1"/>
    <col min="6" max="6" width="12.5546875" style="98" customWidth="1"/>
    <col min="7" max="7" width="12.88671875" style="98" bestFit="1" customWidth="1"/>
    <col min="8" max="16384" width="9.109375" style="96"/>
  </cols>
  <sheetData>
    <row r="1" spans="1:14" ht="24.75" customHeight="1">
      <c r="A1" s="205" t="s">
        <v>648</v>
      </c>
      <c r="B1" s="205"/>
      <c r="C1" s="205"/>
      <c r="D1" s="205"/>
      <c r="E1" s="205"/>
      <c r="F1" s="205"/>
      <c r="G1" s="205"/>
    </row>
    <row r="2" spans="1:14" ht="58.55" customHeight="1">
      <c r="A2" s="209" t="s">
        <v>566</v>
      </c>
      <c r="B2" s="210"/>
      <c r="C2" s="210"/>
      <c r="D2" s="210"/>
      <c r="E2" s="210"/>
      <c r="F2" s="210"/>
      <c r="G2" s="210"/>
    </row>
    <row r="3" spans="1:14" ht="40.549999999999997" customHeight="1">
      <c r="A3" s="130" t="s">
        <v>586</v>
      </c>
      <c r="B3" s="207" t="s">
        <v>239</v>
      </c>
      <c r="C3" s="207"/>
      <c r="D3" s="207"/>
      <c r="E3" s="207"/>
      <c r="F3" s="207"/>
      <c r="G3" s="207"/>
    </row>
    <row r="4" spans="1:14" ht="15.05" customHeight="1">
      <c r="A4" s="222" t="s">
        <v>0</v>
      </c>
      <c r="B4" s="222" t="s">
        <v>1</v>
      </c>
      <c r="C4" s="223" t="s">
        <v>2</v>
      </c>
      <c r="D4" s="222" t="s">
        <v>3</v>
      </c>
      <c r="E4" s="222"/>
      <c r="F4" s="220" t="s">
        <v>479</v>
      </c>
      <c r="G4" s="220" t="s">
        <v>481</v>
      </c>
    </row>
    <row r="5" spans="1:14" ht="20.2" customHeight="1">
      <c r="A5" s="222"/>
      <c r="B5" s="222"/>
      <c r="C5" s="223"/>
      <c r="D5" s="111" t="s">
        <v>4</v>
      </c>
      <c r="E5" s="112" t="s">
        <v>5</v>
      </c>
      <c r="F5" s="220"/>
      <c r="G5" s="220"/>
    </row>
    <row r="6" spans="1:14" ht="30.05" customHeight="1">
      <c r="A6" s="113"/>
      <c r="B6" s="93" t="s">
        <v>377</v>
      </c>
      <c r="C6" s="94" t="s">
        <v>238</v>
      </c>
      <c r="D6" s="93"/>
      <c r="E6" s="114"/>
      <c r="F6" s="97"/>
      <c r="G6" s="97"/>
    </row>
    <row r="7" spans="1:14" ht="30.05" customHeight="1">
      <c r="A7" s="113"/>
      <c r="B7" s="93"/>
      <c r="C7" s="94" t="s">
        <v>272</v>
      </c>
      <c r="D7" s="93"/>
      <c r="E7" s="114"/>
      <c r="F7" s="97"/>
      <c r="G7" s="97"/>
      <c r="J7" s="109"/>
      <c r="K7" s="109"/>
      <c r="L7" s="109"/>
      <c r="M7" s="109"/>
      <c r="N7" s="109"/>
    </row>
    <row r="8" spans="1:14" ht="30.05" customHeight="1">
      <c r="A8" s="115">
        <f t="shared" ref="A8:A53" si="0">A7+1</f>
        <v>1</v>
      </c>
      <c r="B8" s="15" t="s">
        <v>378</v>
      </c>
      <c r="C8" s="14" t="s">
        <v>379</v>
      </c>
      <c r="D8" s="15" t="s">
        <v>313</v>
      </c>
      <c r="E8" s="37">
        <v>393</v>
      </c>
      <c r="F8" s="78"/>
      <c r="G8" s="78">
        <f>ROUND(E8*F8,2)</f>
        <v>0</v>
      </c>
      <c r="J8" s="109"/>
      <c r="K8" s="109"/>
      <c r="L8" s="109"/>
      <c r="M8" s="109"/>
      <c r="N8" s="109"/>
    </row>
    <row r="9" spans="1:14" ht="30.7" customHeight="1">
      <c r="A9" s="115">
        <f t="shared" si="0"/>
        <v>2</v>
      </c>
      <c r="B9" s="15" t="s">
        <v>378</v>
      </c>
      <c r="C9" s="36" t="s">
        <v>380</v>
      </c>
      <c r="D9" s="15" t="s">
        <v>313</v>
      </c>
      <c r="E9" s="116">
        <v>390</v>
      </c>
      <c r="F9" s="78"/>
      <c r="G9" s="78">
        <f t="shared" ref="G9:G53" si="1">ROUND(E9*F9,2)</f>
        <v>0</v>
      </c>
      <c r="J9" s="109"/>
      <c r="K9" s="109"/>
      <c r="L9" s="109"/>
      <c r="M9" s="109"/>
      <c r="N9" s="109"/>
    </row>
    <row r="10" spans="1:14" ht="30.05" customHeight="1">
      <c r="A10" s="115">
        <f t="shared" si="0"/>
        <v>3</v>
      </c>
      <c r="B10" s="15" t="s">
        <v>378</v>
      </c>
      <c r="C10" s="36" t="s">
        <v>452</v>
      </c>
      <c r="D10" s="15" t="s">
        <v>365</v>
      </c>
      <c r="E10" s="116">
        <v>704</v>
      </c>
      <c r="F10" s="78"/>
      <c r="G10" s="78">
        <f t="shared" si="1"/>
        <v>0</v>
      </c>
    </row>
    <row r="11" spans="1:14" ht="30.05" customHeight="1">
      <c r="A11" s="115">
        <f t="shared" si="0"/>
        <v>4</v>
      </c>
      <c r="B11" s="15" t="s">
        <v>378</v>
      </c>
      <c r="C11" s="36" t="s">
        <v>381</v>
      </c>
      <c r="D11" s="15" t="s">
        <v>365</v>
      </c>
      <c r="E11" s="116">
        <v>840</v>
      </c>
      <c r="F11" s="78"/>
      <c r="G11" s="78">
        <f t="shared" si="1"/>
        <v>0</v>
      </c>
    </row>
    <row r="12" spans="1:14" ht="30.05" customHeight="1">
      <c r="A12" s="115">
        <f t="shared" si="0"/>
        <v>5</v>
      </c>
      <c r="B12" s="15" t="s">
        <v>378</v>
      </c>
      <c r="C12" s="36" t="s">
        <v>453</v>
      </c>
      <c r="D12" s="15" t="s">
        <v>365</v>
      </c>
      <c r="E12" s="116">
        <v>55</v>
      </c>
      <c r="F12" s="78"/>
      <c r="G12" s="78">
        <f t="shared" si="1"/>
        <v>0</v>
      </c>
    </row>
    <row r="13" spans="1:14" ht="29.45" customHeight="1">
      <c r="A13" s="115">
        <f t="shared" si="0"/>
        <v>6</v>
      </c>
      <c r="B13" s="15" t="s">
        <v>378</v>
      </c>
      <c r="C13" s="36" t="s">
        <v>543</v>
      </c>
      <c r="D13" s="15" t="s">
        <v>365</v>
      </c>
      <c r="E13" s="116">
        <v>13</v>
      </c>
      <c r="F13" s="78"/>
      <c r="G13" s="78">
        <f t="shared" si="1"/>
        <v>0</v>
      </c>
    </row>
    <row r="14" spans="1:14">
      <c r="A14" s="115">
        <f t="shared" si="0"/>
        <v>7</v>
      </c>
      <c r="B14" s="15" t="s">
        <v>378</v>
      </c>
      <c r="C14" s="36" t="s">
        <v>382</v>
      </c>
      <c r="D14" s="15" t="s">
        <v>365</v>
      </c>
      <c r="E14" s="116">
        <v>30</v>
      </c>
      <c r="F14" s="78"/>
      <c r="G14" s="78">
        <f t="shared" si="1"/>
        <v>0</v>
      </c>
    </row>
    <row r="15" spans="1:14" ht="30.05" customHeight="1">
      <c r="A15" s="117"/>
      <c r="B15" s="93"/>
      <c r="C15" s="94" t="s">
        <v>280</v>
      </c>
      <c r="D15" s="93"/>
      <c r="E15" s="114"/>
      <c r="F15" s="95"/>
      <c r="G15" s="95"/>
      <c r="J15" s="109"/>
      <c r="K15" s="109"/>
      <c r="L15" s="109"/>
      <c r="M15" s="109"/>
      <c r="N15" s="109"/>
    </row>
    <row r="16" spans="1:14" ht="30.05" customHeight="1">
      <c r="A16" s="115">
        <v>8</v>
      </c>
      <c r="B16" s="15" t="s">
        <v>378</v>
      </c>
      <c r="C16" s="14" t="s">
        <v>383</v>
      </c>
      <c r="D16" s="15" t="s">
        <v>313</v>
      </c>
      <c r="E16" s="37">
        <v>234</v>
      </c>
      <c r="F16" s="78"/>
      <c r="G16" s="78">
        <f t="shared" si="1"/>
        <v>0</v>
      </c>
      <c r="J16" s="109"/>
      <c r="K16" s="109"/>
      <c r="L16" s="109"/>
      <c r="M16" s="109"/>
      <c r="N16" s="109"/>
    </row>
    <row r="17" spans="1:14" ht="30.05" customHeight="1">
      <c r="A17" s="115">
        <f t="shared" si="0"/>
        <v>9</v>
      </c>
      <c r="B17" s="15" t="s">
        <v>378</v>
      </c>
      <c r="C17" s="14" t="s">
        <v>384</v>
      </c>
      <c r="D17" s="15" t="s">
        <v>313</v>
      </c>
      <c r="E17" s="116">
        <v>233</v>
      </c>
      <c r="F17" s="78"/>
      <c r="G17" s="78">
        <f t="shared" si="1"/>
        <v>0</v>
      </c>
      <c r="J17" s="109"/>
      <c r="K17" s="109"/>
      <c r="L17" s="109"/>
      <c r="M17" s="109"/>
      <c r="N17" s="109"/>
    </row>
    <row r="18" spans="1:14">
      <c r="A18" s="115">
        <f t="shared" si="0"/>
        <v>10</v>
      </c>
      <c r="B18" s="15" t="s">
        <v>378</v>
      </c>
      <c r="C18" s="14" t="s">
        <v>315</v>
      </c>
      <c r="D18" s="15" t="s">
        <v>365</v>
      </c>
      <c r="E18" s="116">
        <v>634</v>
      </c>
      <c r="F18" s="78"/>
      <c r="G18" s="78">
        <f t="shared" si="1"/>
        <v>0</v>
      </c>
    </row>
    <row r="19" spans="1:14" ht="30.05" customHeight="1">
      <c r="A19" s="115">
        <f t="shared" si="0"/>
        <v>11</v>
      </c>
      <c r="B19" s="15" t="s">
        <v>378</v>
      </c>
      <c r="C19" s="14" t="s">
        <v>385</v>
      </c>
      <c r="D19" s="15" t="s">
        <v>365</v>
      </c>
      <c r="E19" s="116">
        <v>25</v>
      </c>
      <c r="F19" s="78"/>
      <c r="G19" s="78">
        <f t="shared" si="1"/>
        <v>0</v>
      </c>
    </row>
    <row r="20" spans="1:14">
      <c r="A20" s="117"/>
      <c r="B20" s="93"/>
      <c r="C20" s="94" t="s">
        <v>276</v>
      </c>
      <c r="D20" s="93"/>
      <c r="E20" s="114"/>
      <c r="F20" s="95"/>
      <c r="G20" s="95"/>
    </row>
    <row r="21" spans="1:14" ht="30.05" customHeight="1">
      <c r="A21" s="115">
        <f>A19+1</f>
        <v>12</v>
      </c>
      <c r="B21" s="15" t="s">
        <v>378</v>
      </c>
      <c r="C21" s="36" t="s">
        <v>454</v>
      </c>
      <c r="D21" s="15" t="s">
        <v>365</v>
      </c>
      <c r="E21" s="116">
        <v>120</v>
      </c>
      <c r="F21" s="78"/>
      <c r="G21" s="78">
        <f t="shared" si="1"/>
        <v>0</v>
      </c>
    </row>
    <row r="22" spans="1:14" ht="30.05" customHeight="1">
      <c r="A22" s="115">
        <f t="shared" si="0"/>
        <v>13</v>
      </c>
      <c r="B22" s="15" t="s">
        <v>378</v>
      </c>
      <c r="C22" s="36" t="s">
        <v>386</v>
      </c>
      <c r="D22" s="15" t="s">
        <v>365</v>
      </c>
      <c r="E22" s="116">
        <v>156</v>
      </c>
      <c r="F22" s="78"/>
      <c r="G22" s="78">
        <f t="shared" si="1"/>
        <v>0</v>
      </c>
    </row>
    <row r="23" spans="1:14" ht="30.05" customHeight="1">
      <c r="A23" s="115">
        <f t="shared" si="0"/>
        <v>14</v>
      </c>
      <c r="B23" s="15" t="s">
        <v>378</v>
      </c>
      <c r="C23" s="36" t="s">
        <v>387</v>
      </c>
      <c r="D23" s="15" t="s">
        <v>365</v>
      </c>
      <c r="E23" s="116">
        <v>18</v>
      </c>
      <c r="F23" s="78"/>
      <c r="G23" s="78">
        <f t="shared" si="1"/>
        <v>0</v>
      </c>
    </row>
    <row r="24" spans="1:14" ht="30.05" customHeight="1">
      <c r="A24" s="115">
        <f t="shared" si="0"/>
        <v>15</v>
      </c>
      <c r="B24" s="15" t="s">
        <v>378</v>
      </c>
      <c r="C24" s="36" t="s">
        <v>388</v>
      </c>
      <c r="D24" s="15" t="s">
        <v>365</v>
      </c>
      <c r="E24" s="116">
        <v>36</v>
      </c>
      <c r="F24" s="78"/>
      <c r="G24" s="78">
        <f t="shared" si="1"/>
        <v>0</v>
      </c>
    </row>
    <row r="25" spans="1:14" ht="30.05" customHeight="1">
      <c r="A25" s="115">
        <f t="shared" si="0"/>
        <v>16</v>
      </c>
      <c r="B25" s="15" t="s">
        <v>378</v>
      </c>
      <c r="C25" s="36" t="s">
        <v>455</v>
      </c>
      <c r="D25" s="15" t="s">
        <v>365</v>
      </c>
      <c r="E25" s="116">
        <v>50</v>
      </c>
      <c r="F25" s="78"/>
      <c r="G25" s="78">
        <f t="shared" si="1"/>
        <v>0</v>
      </c>
    </row>
    <row r="26" spans="1:14" ht="30.05" customHeight="1">
      <c r="A26" s="115">
        <f t="shared" si="0"/>
        <v>17</v>
      </c>
      <c r="B26" s="15" t="s">
        <v>378</v>
      </c>
      <c r="C26" s="36" t="s">
        <v>456</v>
      </c>
      <c r="D26" s="15" t="s">
        <v>365</v>
      </c>
      <c r="E26" s="116">
        <v>36</v>
      </c>
      <c r="F26" s="78"/>
      <c r="G26" s="78">
        <f t="shared" si="1"/>
        <v>0</v>
      </c>
    </row>
    <row r="27" spans="1:14" ht="30.05" customHeight="1">
      <c r="A27" s="115">
        <f t="shared" si="0"/>
        <v>18</v>
      </c>
      <c r="B27" s="15" t="s">
        <v>378</v>
      </c>
      <c r="C27" s="36" t="s">
        <v>457</v>
      </c>
      <c r="D27" s="15" t="s">
        <v>365</v>
      </c>
      <c r="E27" s="116">
        <v>785</v>
      </c>
      <c r="F27" s="78"/>
      <c r="G27" s="78">
        <f t="shared" si="1"/>
        <v>0</v>
      </c>
    </row>
    <row r="28" spans="1:14" ht="30.05" customHeight="1">
      <c r="A28" s="115">
        <f t="shared" si="0"/>
        <v>19</v>
      </c>
      <c r="B28" s="15" t="s">
        <v>378</v>
      </c>
      <c r="C28" s="36" t="s">
        <v>458</v>
      </c>
      <c r="D28" s="15" t="s">
        <v>365</v>
      </c>
      <c r="E28" s="116">
        <v>276</v>
      </c>
      <c r="F28" s="78"/>
      <c r="G28" s="78">
        <f t="shared" si="1"/>
        <v>0</v>
      </c>
    </row>
    <row r="29" spans="1:14" ht="30.7" customHeight="1">
      <c r="A29" s="115">
        <f t="shared" si="0"/>
        <v>20</v>
      </c>
      <c r="B29" s="15" t="s">
        <v>378</v>
      </c>
      <c r="C29" s="36" t="s">
        <v>459</v>
      </c>
      <c r="D29" s="15" t="s">
        <v>365</v>
      </c>
      <c r="E29" s="116">
        <v>398</v>
      </c>
      <c r="F29" s="78"/>
      <c r="G29" s="78">
        <f t="shared" si="1"/>
        <v>0</v>
      </c>
    </row>
    <row r="30" spans="1:14" ht="30.05" customHeight="1">
      <c r="A30" s="115">
        <f t="shared" si="0"/>
        <v>21</v>
      </c>
      <c r="B30" s="15" t="s">
        <v>378</v>
      </c>
      <c r="C30" s="36" t="s">
        <v>460</v>
      </c>
      <c r="D30" s="15" t="s">
        <v>365</v>
      </c>
      <c r="E30" s="116">
        <v>260</v>
      </c>
      <c r="F30" s="78"/>
      <c r="G30" s="78">
        <f t="shared" si="1"/>
        <v>0</v>
      </c>
    </row>
    <row r="31" spans="1:14" ht="30.7" customHeight="1">
      <c r="A31" s="115">
        <f t="shared" si="0"/>
        <v>22</v>
      </c>
      <c r="B31" s="15" t="s">
        <v>378</v>
      </c>
      <c r="C31" s="36" t="s">
        <v>274</v>
      </c>
      <c r="D31" s="15" t="s">
        <v>365</v>
      </c>
      <c r="E31" s="116">
        <v>1540</v>
      </c>
      <c r="F31" s="78"/>
      <c r="G31" s="78">
        <f t="shared" si="1"/>
        <v>0</v>
      </c>
    </row>
    <row r="32" spans="1:14" ht="30.05" customHeight="1">
      <c r="A32" s="115">
        <f t="shared" si="0"/>
        <v>23</v>
      </c>
      <c r="B32" s="15" t="s">
        <v>378</v>
      </c>
      <c r="C32" s="14" t="s">
        <v>275</v>
      </c>
      <c r="D32" s="15" t="s">
        <v>365</v>
      </c>
      <c r="E32" s="116">
        <v>922</v>
      </c>
      <c r="F32" s="78"/>
      <c r="G32" s="78">
        <f t="shared" si="1"/>
        <v>0</v>
      </c>
    </row>
    <row r="33" spans="1:7" ht="30.7" customHeight="1">
      <c r="A33" s="115">
        <f t="shared" si="0"/>
        <v>24</v>
      </c>
      <c r="B33" s="15" t="s">
        <v>378</v>
      </c>
      <c r="C33" s="14" t="s">
        <v>389</v>
      </c>
      <c r="D33" s="15" t="s">
        <v>365</v>
      </c>
      <c r="E33" s="116">
        <v>350</v>
      </c>
      <c r="F33" s="78"/>
      <c r="G33" s="78">
        <f t="shared" si="1"/>
        <v>0</v>
      </c>
    </row>
    <row r="34" spans="1:7" ht="29.45" customHeight="1">
      <c r="A34" s="115">
        <f t="shared" si="0"/>
        <v>25</v>
      </c>
      <c r="B34" s="15" t="s">
        <v>378</v>
      </c>
      <c r="C34" s="14" t="s">
        <v>435</v>
      </c>
      <c r="D34" s="15" t="s">
        <v>11</v>
      </c>
      <c r="E34" s="116">
        <v>19</v>
      </c>
      <c r="F34" s="78"/>
      <c r="G34" s="78">
        <f t="shared" si="1"/>
        <v>0</v>
      </c>
    </row>
    <row r="35" spans="1:7" ht="27.55" customHeight="1">
      <c r="A35" s="115">
        <f t="shared" si="0"/>
        <v>26</v>
      </c>
      <c r="B35" s="15" t="s">
        <v>378</v>
      </c>
      <c r="C35" s="14" t="s">
        <v>578</v>
      </c>
      <c r="D35" s="15" t="s">
        <v>11</v>
      </c>
      <c r="E35" s="116">
        <v>5</v>
      </c>
      <c r="F35" s="78"/>
      <c r="G35" s="78">
        <f t="shared" si="1"/>
        <v>0</v>
      </c>
    </row>
    <row r="36" spans="1:7" ht="30.7" customHeight="1">
      <c r="A36" s="115">
        <f t="shared" si="0"/>
        <v>27</v>
      </c>
      <c r="B36" s="15" t="s">
        <v>378</v>
      </c>
      <c r="C36" s="14" t="s">
        <v>277</v>
      </c>
      <c r="D36" s="15" t="s">
        <v>11</v>
      </c>
      <c r="E36" s="116">
        <v>3</v>
      </c>
      <c r="F36" s="78"/>
      <c r="G36" s="78">
        <f t="shared" si="1"/>
        <v>0</v>
      </c>
    </row>
    <row r="37" spans="1:7" ht="29.45" customHeight="1">
      <c r="A37" s="115">
        <f t="shared" si="0"/>
        <v>28</v>
      </c>
      <c r="B37" s="15" t="s">
        <v>378</v>
      </c>
      <c r="C37" s="14" t="s">
        <v>436</v>
      </c>
      <c r="D37" s="15" t="s">
        <v>11</v>
      </c>
      <c r="E37" s="116">
        <v>1</v>
      </c>
      <c r="F37" s="78"/>
      <c r="G37" s="78">
        <f t="shared" si="1"/>
        <v>0</v>
      </c>
    </row>
    <row r="38" spans="1:7" ht="29.45" customHeight="1">
      <c r="A38" s="115">
        <f t="shared" si="0"/>
        <v>29</v>
      </c>
      <c r="B38" s="15" t="s">
        <v>378</v>
      </c>
      <c r="C38" s="14" t="s">
        <v>240</v>
      </c>
      <c r="D38" s="15" t="s">
        <v>11</v>
      </c>
      <c r="E38" s="116">
        <v>3</v>
      </c>
      <c r="F38" s="78"/>
      <c r="G38" s="78">
        <f t="shared" si="1"/>
        <v>0</v>
      </c>
    </row>
    <row r="39" spans="1:7" ht="24.6" customHeight="1">
      <c r="A39" s="115">
        <f t="shared" si="0"/>
        <v>30</v>
      </c>
      <c r="B39" s="15" t="s">
        <v>378</v>
      </c>
      <c r="C39" s="14" t="s">
        <v>241</v>
      </c>
      <c r="D39" s="15" t="s">
        <v>11</v>
      </c>
      <c r="E39" s="116">
        <v>1</v>
      </c>
      <c r="F39" s="78"/>
      <c r="G39" s="78">
        <f t="shared" si="1"/>
        <v>0</v>
      </c>
    </row>
    <row r="40" spans="1:7" ht="49.5" customHeight="1">
      <c r="A40" s="115">
        <f t="shared" si="0"/>
        <v>31</v>
      </c>
      <c r="B40" s="15" t="s">
        <v>378</v>
      </c>
      <c r="C40" s="14" t="s">
        <v>273</v>
      </c>
      <c r="D40" s="15" t="s">
        <v>11</v>
      </c>
      <c r="E40" s="116">
        <v>2</v>
      </c>
      <c r="F40" s="78"/>
      <c r="G40" s="78">
        <f t="shared" si="1"/>
        <v>0</v>
      </c>
    </row>
    <row r="41" spans="1:7" ht="27.1" customHeight="1">
      <c r="A41" s="117"/>
      <c r="B41" s="93"/>
      <c r="C41" s="94" t="s">
        <v>281</v>
      </c>
      <c r="D41" s="93"/>
      <c r="E41" s="114"/>
      <c r="F41" s="95"/>
      <c r="G41" s="95"/>
    </row>
    <row r="42" spans="1:7" ht="34.9" customHeight="1">
      <c r="A42" s="115">
        <v>33</v>
      </c>
      <c r="B42" s="15" t="s">
        <v>378</v>
      </c>
      <c r="C42" s="36" t="s">
        <v>461</v>
      </c>
      <c r="D42" s="15" t="s">
        <v>365</v>
      </c>
      <c r="E42" s="116">
        <v>534</v>
      </c>
      <c r="F42" s="78"/>
      <c r="G42" s="78">
        <f t="shared" si="1"/>
        <v>0</v>
      </c>
    </row>
    <row r="43" spans="1:7" ht="27.1" customHeight="1">
      <c r="A43" s="115">
        <f t="shared" si="0"/>
        <v>34</v>
      </c>
      <c r="B43" s="15" t="s">
        <v>378</v>
      </c>
      <c r="C43" s="36" t="s">
        <v>390</v>
      </c>
      <c r="D43" s="15" t="s">
        <v>365</v>
      </c>
      <c r="E43" s="116">
        <v>534</v>
      </c>
      <c r="F43" s="78"/>
      <c r="G43" s="78">
        <f t="shared" si="1"/>
        <v>0</v>
      </c>
    </row>
    <row r="44" spans="1:7" ht="26.45" customHeight="1">
      <c r="A44" s="115">
        <f t="shared" si="0"/>
        <v>35</v>
      </c>
      <c r="B44" s="15" t="s">
        <v>378</v>
      </c>
      <c r="C44" s="14" t="s">
        <v>241</v>
      </c>
      <c r="D44" s="15" t="s">
        <v>11</v>
      </c>
      <c r="E44" s="116">
        <v>1</v>
      </c>
      <c r="F44" s="78"/>
      <c r="G44" s="78">
        <f t="shared" si="1"/>
        <v>0</v>
      </c>
    </row>
    <row r="45" spans="1:7" ht="25.85" customHeight="1">
      <c r="A45" s="115">
        <f t="shared" si="0"/>
        <v>36</v>
      </c>
      <c r="B45" s="15" t="s">
        <v>378</v>
      </c>
      <c r="C45" s="14" t="s">
        <v>278</v>
      </c>
      <c r="D45" s="15" t="s">
        <v>11</v>
      </c>
      <c r="E45" s="116">
        <v>1</v>
      </c>
      <c r="F45" s="78"/>
      <c r="G45" s="78">
        <f t="shared" si="1"/>
        <v>0</v>
      </c>
    </row>
    <row r="46" spans="1:7" ht="28.2" customHeight="1">
      <c r="A46" s="115">
        <f t="shared" si="0"/>
        <v>37</v>
      </c>
      <c r="B46" s="15" t="s">
        <v>378</v>
      </c>
      <c r="C46" s="14" t="s">
        <v>279</v>
      </c>
      <c r="D46" s="15" t="s">
        <v>11</v>
      </c>
      <c r="E46" s="116">
        <v>8</v>
      </c>
      <c r="F46" s="78"/>
      <c r="G46" s="78">
        <f t="shared" si="1"/>
        <v>0</v>
      </c>
    </row>
    <row r="47" spans="1:7" ht="31.15" customHeight="1">
      <c r="A47" s="117"/>
      <c r="B47" s="93"/>
      <c r="C47" s="94" t="s">
        <v>271</v>
      </c>
      <c r="D47" s="93"/>
      <c r="E47" s="114"/>
      <c r="F47" s="95"/>
      <c r="G47" s="95"/>
    </row>
    <row r="48" spans="1:7">
      <c r="A48" s="115">
        <v>38</v>
      </c>
      <c r="B48" s="15" t="s">
        <v>378</v>
      </c>
      <c r="C48" s="14" t="s">
        <v>391</v>
      </c>
      <c r="D48" s="15" t="s">
        <v>365</v>
      </c>
      <c r="E48" s="116">
        <v>3359</v>
      </c>
      <c r="F48" s="78"/>
      <c r="G48" s="78">
        <f t="shared" si="1"/>
        <v>0</v>
      </c>
    </row>
    <row r="49" spans="1:7" ht="29.45" customHeight="1">
      <c r="A49" s="115">
        <f t="shared" si="0"/>
        <v>39</v>
      </c>
      <c r="B49" s="15" t="s">
        <v>378</v>
      </c>
      <c r="C49" s="36" t="s">
        <v>392</v>
      </c>
      <c r="D49" s="15" t="s">
        <v>11</v>
      </c>
      <c r="E49" s="116">
        <v>3</v>
      </c>
      <c r="F49" s="78"/>
      <c r="G49" s="78">
        <f t="shared" si="1"/>
        <v>0</v>
      </c>
    </row>
    <row r="50" spans="1:7" ht="31.95" customHeight="1">
      <c r="A50" s="115">
        <f t="shared" si="0"/>
        <v>40</v>
      </c>
      <c r="B50" s="15" t="s">
        <v>378</v>
      </c>
      <c r="C50" s="36" t="s">
        <v>393</v>
      </c>
      <c r="D50" s="15" t="s">
        <v>11</v>
      </c>
      <c r="E50" s="116">
        <v>1</v>
      </c>
      <c r="F50" s="78"/>
      <c r="G50" s="78">
        <f t="shared" si="1"/>
        <v>0</v>
      </c>
    </row>
    <row r="51" spans="1:7" ht="30.7" customHeight="1">
      <c r="A51" s="115">
        <f t="shared" si="0"/>
        <v>41</v>
      </c>
      <c r="B51" s="15" t="s">
        <v>378</v>
      </c>
      <c r="C51" s="36" t="s">
        <v>283</v>
      </c>
      <c r="D51" s="15" t="s">
        <v>11</v>
      </c>
      <c r="E51" s="116">
        <v>2</v>
      </c>
      <c r="F51" s="78"/>
      <c r="G51" s="78">
        <f t="shared" si="1"/>
        <v>0</v>
      </c>
    </row>
    <row r="52" spans="1:7" ht="29" customHeight="1">
      <c r="A52" s="115">
        <f t="shared" si="0"/>
        <v>42</v>
      </c>
      <c r="B52" s="15" t="s">
        <v>378</v>
      </c>
      <c r="C52" s="36" t="s">
        <v>282</v>
      </c>
      <c r="D52" s="15" t="s">
        <v>11</v>
      </c>
      <c r="E52" s="116">
        <v>1</v>
      </c>
      <c r="F52" s="78"/>
      <c r="G52" s="78">
        <f t="shared" si="1"/>
        <v>0</v>
      </c>
    </row>
    <row r="53" spans="1:7" ht="29" customHeight="1">
      <c r="A53" s="115">
        <f t="shared" si="0"/>
        <v>43</v>
      </c>
      <c r="B53" s="15" t="s">
        <v>378</v>
      </c>
      <c r="C53" s="36" t="s">
        <v>571</v>
      </c>
      <c r="D53" s="15" t="s">
        <v>11</v>
      </c>
      <c r="E53" s="116">
        <v>1</v>
      </c>
      <c r="F53" s="78"/>
      <c r="G53" s="78">
        <f t="shared" si="1"/>
        <v>0</v>
      </c>
    </row>
    <row r="54" spans="1:7">
      <c r="A54" s="206" t="s">
        <v>546</v>
      </c>
      <c r="B54" s="206"/>
      <c r="C54" s="206"/>
      <c r="D54" s="206"/>
      <c r="E54" s="206"/>
      <c r="F54" s="206"/>
      <c r="G54" s="88">
        <f>ROUND(SUM(G8:G53),2)</f>
        <v>0</v>
      </c>
    </row>
  </sheetData>
  <mergeCells count="10">
    <mergeCell ref="A1:G1"/>
    <mergeCell ref="A2:G2"/>
    <mergeCell ref="B3:G3"/>
    <mergeCell ref="A54:F54"/>
    <mergeCell ref="A4:A5"/>
    <mergeCell ref="B4:B5"/>
    <mergeCell ref="C4:C5"/>
    <mergeCell ref="D4:E4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Footer>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M21"/>
  <sheetViews>
    <sheetView view="pageBreakPreview" topLeftCell="A9" zoomScaleNormal="100" zoomScaleSheetLayoutView="100" workbookViewId="0">
      <selection activeCell="A21" sqref="A21:F21"/>
    </sheetView>
  </sheetViews>
  <sheetFormatPr defaultColWidth="9.109375" defaultRowHeight="13.15"/>
  <cols>
    <col min="1" max="1" width="7" style="3" customWidth="1"/>
    <col min="2" max="2" width="15" style="3" customWidth="1"/>
    <col min="3" max="3" width="41.6640625" style="4" customWidth="1"/>
    <col min="4" max="4" width="9.88671875" style="3" customWidth="1"/>
    <col min="5" max="5" width="10.44140625" style="5" customWidth="1"/>
    <col min="6" max="6" width="10.88671875" style="1" customWidth="1"/>
    <col min="7" max="7" width="12.88671875" style="1" bestFit="1" customWidth="1"/>
    <col min="8" max="16384" width="9.109375" style="1"/>
  </cols>
  <sheetData>
    <row r="1" spans="1:9" ht="29.3" customHeight="1">
      <c r="A1" s="205" t="s">
        <v>648</v>
      </c>
      <c r="B1" s="205"/>
      <c r="C1" s="205"/>
      <c r="D1" s="205"/>
      <c r="E1" s="205"/>
      <c r="F1" s="205"/>
      <c r="G1" s="205"/>
    </row>
    <row r="2" spans="1:9" ht="63.7" customHeight="1">
      <c r="A2" s="209" t="s">
        <v>566</v>
      </c>
      <c r="B2" s="210"/>
      <c r="C2" s="210"/>
      <c r="D2" s="210"/>
      <c r="E2" s="210"/>
      <c r="F2" s="210"/>
      <c r="G2" s="210"/>
    </row>
    <row r="3" spans="1:9" ht="25.55" customHeight="1">
      <c r="A3" s="130" t="s">
        <v>587</v>
      </c>
      <c r="B3" s="207" t="s">
        <v>248</v>
      </c>
      <c r="C3" s="207"/>
      <c r="D3" s="207"/>
      <c r="E3" s="207"/>
      <c r="F3" s="207"/>
      <c r="G3" s="207"/>
    </row>
    <row r="4" spans="1:9" ht="15.85" customHeight="1">
      <c r="A4" s="218" t="s">
        <v>0</v>
      </c>
      <c r="B4" s="218" t="s">
        <v>1</v>
      </c>
      <c r="C4" s="219" t="s">
        <v>2</v>
      </c>
      <c r="D4" s="218" t="s">
        <v>3</v>
      </c>
      <c r="E4" s="218"/>
      <c r="F4" s="218" t="s">
        <v>479</v>
      </c>
      <c r="G4" s="218" t="s">
        <v>481</v>
      </c>
    </row>
    <row r="5" spans="1:9" ht="15.85" customHeight="1">
      <c r="A5" s="218"/>
      <c r="B5" s="218"/>
      <c r="C5" s="219"/>
      <c r="D5" s="104" t="s">
        <v>4</v>
      </c>
      <c r="E5" s="87" t="s">
        <v>5</v>
      </c>
      <c r="F5" s="224"/>
      <c r="G5" s="224"/>
    </row>
    <row r="6" spans="1:9" ht="30.05" customHeight="1">
      <c r="A6" s="155"/>
      <c r="B6" s="159"/>
      <c r="C6" s="160" t="s">
        <v>394</v>
      </c>
      <c r="D6" s="159"/>
      <c r="E6" s="161"/>
      <c r="F6" s="161"/>
      <c r="G6" s="161"/>
    </row>
    <row r="7" spans="1:9" ht="30.05" customHeight="1">
      <c r="A7" s="31">
        <f>A6+1</f>
        <v>1</v>
      </c>
      <c r="B7" s="9" t="s">
        <v>395</v>
      </c>
      <c r="C7" s="7" t="s">
        <v>396</v>
      </c>
      <c r="D7" s="35" t="s">
        <v>313</v>
      </c>
      <c r="E7" s="37">
        <v>375</v>
      </c>
      <c r="F7" s="83"/>
      <c r="G7" s="83">
        <f>ROUND(F7*E7,2)</f>
        <v>0</v>
      </c>
    </row>
    <row r="8" spans="1:9" ht="30.05" customHeight="1">
      <c r="A8" s="31">
        <f t="shared" ref="A8:A20" si="0">A7+1</f>
        <v>2</v>
      </c>
      <c r="B8" s="9" t="s">
        <v>395</v>
      </c>
      <c r="C8" s="12" t="s">
        <v>397</v>
      </c>
      <c r="D8" s="35" t="s">
        <v>313</v>
      </c>
      <c r="E8" s="37">
        <v>318</v>
      </c>
      <c r="F8" s="83"/>
      <c r="G8" s="83">
        <f t="shared" ref="G8:G20" si="1">ROUND(F8*E8,2)</f>
        <v>0</v>
      </c>
    </row>
    <row r="9" spans="1:9" ht="30.05" customHeight="1">
      <c r="A9" s="31">
        <f t="shared" si="0"/>
        <v>3</v>
      </c>
      <c r="B9" s="9" t="s">
        <v>395</v>
      </c>
      <c r="C9" s="12" t="s">
        <v>249</v>
      </c>
      <c r="D9" s="35" t="s">
        <v>365</v>
      </c>
      <c r="E9" s="37">
        <v>176</v>
      </c>
      <c r="F9" s="83"/>
      <c r="G9" s="83">
        <f t="shared" si="1"/>
        <v>0</v>
      </c>
    </row>
    <row r="10" spans="1:9" ht="30.05" customHeight="1">
      <c r="A10" s="31">
        <f t="shared" si="0"/>
        <v>4</v>
      </c>
      <c r="B10" s="9" t="s">
        <v>395</v>
      </c>
      <c r="C10" s="12" t="s">
        <v>250</v>
      </c>
      <c r="D10" s="35" t="s">
        <v>365</v>
      </c>
      <c r="E10" s="37">
        <v>50</v>
      </c>
      <c r="F10" s="83"/>
      <c r="G10" s="83">
        <f t="shared" si="1"/>
        <v>0</v>
      </c>
      <c r="I10" s="81"/>
    </row>
    <row r="11" spans="1:9" ht="26.3">
      <c r="A11" s="31">
        <f t="shared" si="0"/>
        <v>5</v>
      </c>
      <c r="B11" s="9" t="s">
        <v>395</v>
      </c>
      <c r="C11" s="12" t="s">
        <v>251</v>
      </c>
      <c r="D11" s="35" t="s">
        <v>365</v>
      </c>
      <c r="E11" s="37">
        <v>8.5</v>
      </c>
      <c r="F11" s="83"/>
      <c r="G11" s="83">
        <f t="shared" si="1"/>
        <v>0</v>
      </c>
    </row>
    <row r="12" spans="1:9" ht="39.450000000000003">
      <c r="A12" s="31">
        <f t="shared" si="0"/>
        <v>6</v>
      </c>
      <c r="B12" s="9" t="s">
        <v>395</v>
      </c>
      <c r="C12" s="12" t="s">
        <v>398</v>
      </c>
      <c r="D12" s="35" t="s">
        <v>365</v>
      </c>
      <c r="E12" s="37">
        <v>43</v>
      </c>
      <c r="F12" s="83"/>
      <c r="G12" s="83">
        <f t="shared" si="1"/>
        <v>0</v>
      </c>
    </row>
    <row r="13" spans="1:9" ht="37.9" customHeight="1">
      <c r="A13" s="31">
        <f t="shared" si="0"/>
        <v>7</v>
      </c>
      <c r="B13" s="9" t="s">
        <v>395</v>
      </c>
      <c r="C13" s="12" t="s">
        <v>252</v>
      </c>
      <c r="D13" s="35" t="s">
        <v>365</v>
      </c>
      <c r="E13" s="37">
        <v>5.5</v>
      </c>
      <c r="F13" s="83"/>
      <c r="G13" s="83">
        <f t="shared" si="1"/>
        <v>0</v>
      </c>
    </row>
    <row r="14" spans="1:9" ht="30.05" customHeight="1">
      <c r="A14" s="31">
        <f t="shared" si="0"/>
        <v>8</v>
      </c>
      <c r="B14" s="9" t="s">
        <v>395</v>
      </c>
      <c r="C14" s="12" t="s">
        <v>253</v>
      </c>
      <c r="D14" s="35" t="s">
        <v>11</v>
      </c>
      <c r="E14" s="37">
        <v>1</v>
      </c>
      <c r="F14" s="83"/>
      <c r="G14" s="83">
        <f t="shared" si="1"/>
        <v>0</v>
      </c>
      <c r="H14" s="109"/>
    </row>
    <row r="15" spans="1:9" ht="30.05" customHeight="1">
      <c r="A15" s="31">
        <f t="shared" si="0"/>
        <v>9</v>
      </c>
      <c r="B15" s="9" t="s">
        <v>395</v>
      </c>
      <c r="C15" s="12" t="s">
        <v>254</v>
      </c>
      <c r="D15" s="35" t="s">
        <v>11</v>
      </c>
      <c r="E15" s="37">
        <v>1</v>
      </c>
      <c r="F15" s="83"/>
      <c r="G15" s="83">
        <f t="shared" si="1"/>
        <v>0</v>
      </c>
      <c r="H15" s="109"/>
    </row>
    <row r="16" spans="1:9" ht="30.05" customHeight="1">
      <c r="A16" s="31">
        <f t="shared" si="0"/>
        <v>10</v>
      </c>
      <c r="B16" s="9" t="s">
        <v>395</v>
      </c>
      <c r="C16" s="12" t="s">
        <v>324</v>
      </c>
      <c r="D16" s="35" t="s">
        <v>11</v>
      </c>
      <c r="E16" s="37">
        <v>1</v>
      </c>
      <c r="F16" s="83"/>
      <c r="G16" s="83">
        <f t="shared" si="1"/>
        <v>0</v>
      </c>
      <c r="H16" s="109"/>
    </row>
    <row r="17" spans="1:13" ht="30.05" customHeight="1">
      <c r="A17" s="31">
        <f t="shared" si="0"/>
        <v>11</v>
      </c>
      <c r="B17" s="9" t="s">
        <v>395</v>
      </c>
      <c r="C17" s="12" t="s">
        <v>325</v>
      </c>
      <c r="D17" s="35" t="s">
        <v>11</v>
      </c>
      <c r="E17" s="37">
        <v>1</v>
      </c>
      <c r="F17" s="83"/>
      <c r="G17" s="83">
        <f t="shared" si="1"/>
        <v>0</v>
      </c>
      <c r="H17" s="109"/>
    </row>
    <row r="18" spans="1:13" ht="30.05" customHeight="1">
      <c r="A18" s="31">
        <f t="shared" si="0"/>
        <v>12</v>
      </c>
      <c r="B18" s="9" t="s">
        <v>395</v>
      </c>
      <c r="C18" s="12" t="s">
        <v>326</v>
      </c>
      <c r="D18" s="35" t="s">
        <v>11</v>
      </c>
      <c r="E18" s="37">
        <v>1</v>
      </c>
      <c r="F18" s="83"/>
      <c r="G18" s="83">
        <f t="shared" si="1"/>
        <v>0</v>
      </c>
      <c r="H18" s="109"/>
    </row>
    <row r="19" spans="1:13" ht="30.05" customHeight="1">
      <c r="A19" s="31">
        <f t="shared" si="0"/>
        <v>13</v>
      </c>
      <c r="B19" s="9" t="s">
        <v>395</v>
      </c>
      <c r="C19" s="12" t="s">
        <v>327</v>
      </c>
      <c r="D19" s="35" t="s">
        <v>11</v>
      </c>
      <c r="E19" s="37">
        <v>6</v>
      </c>
      <c r="F19" s="83"/>
      <c r="G19" s="83">
        <f t="shared" si="1"/>
        <v>0</v>
      </c>
      <c r="H19" s="109"/>
      <c r="I19" s="109"/>
      <c r="J19" s="109"/>
      <c r="K19" s="109"/>
      <c r="L19" s="109"/>
      <c r="M19" s="109"/>
    </row>
    <row r="20" spans="1:13" ht="30.05" customHeight="1">
      <c r="A20" s="31">
        <f t="shared" si="0"/>
        <v>14</v>
      </c>
      <c r="B20" s="9" t="s">
        <v>395</v>
      </c>
      <c r="C20" s="12" t="s">
        <v>399</v>
      </c>
      <c r="D20" s="35" t="s">
        <v>365</v>
      </c>
      <c r="E20" s="37">
        <v>235</v>
      </c>
      <c r="F20" s="83"/>
      <c r="G20" s="83">
        <f t="shared" si="1"/>
        <v>0</v>
      </c>
    </row>
    <row r="21" spans="1:13">
      <c r="A21" s="206" t="s">
        <v>546</v>
      </c>
      <c r="B21" s="206"/>
      <c r="C21" s="206"/>
      <c r="D21" s="206"/>
      <c r="E21" s="206"/>
      <c r="F21" s="206"/>
      <c r="G21" s="88">
        <f>ROUND(SUM(G7:G20),2)</f>
        <v>0</v>
      </c>
    </row>
  </sheetData>
  <mergeCells count="10">
    <mergeCell ref="A21:F21"/>
    <mergeCell ref="A1:G1"/>
    <mergeCell ref="A2:G2"/>
    <mergeCell ref="B3:G3"/>
    <mergeCell ref="F4:F5"/>
    <mergeCell ref="G4:G5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8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14</vt:i4>
      </vt:variant>
      <vt:variant>
        <vt:lpstr>Nazwane zakresy</vt:lpstr>
      </vt:variant>
      <vt:variant>
        <vt:i4>26</vt:i4>
      </vt:variant>
    </vt:vector>
  </HeadingPairs>
  <TitlesOfParts>
    <vt:vector size="40" baseType="lpstr">
      <vt:lpstr>ZZK</vt:lpstr>
      <vt:lpstr>01.dm00</vt:lpstr>
      <vt:lpstr>02.ki_dr</vt:lpstr>
      <vt:lpstr>03.MD-01</vt:lpstr>
      <vt:lpstr>04.MD-02</vt:lpstr>
      <vt:lpstr>05.PDR-4</vt:lpstr>
      <vt:lpstr>06.EN</vt:lpstr>
      <vt:lpstr>07.TK</vt:lpstr>
      <vt:lpstr>08.W</vt:lpstr>
      <vt:lpstr>09.G</vt:lpstr>
      <vt:lpstr>10.TM</vt:lpstr>
      <vt:lpstr>11.KD</vt:lpstr>
      <vt:lpstr>12.OŚ</vt:lpstr>
      <vt:lpstr>13.M</vt:lpstr>
      <vt:lpstr>'01.dm00'!Obszar_wydruku</vt:lpstr>
      <vt:lpstr>'02.ki_dr'!Obszar_wydruku</vt:lpstr>
      <vt:lpstr>'03.MD-01'!Obszar_wydruku</vt:lpstr>
      <vt:lpstr>'04.MD-02'!Obszar_wydruku</vt:lpstr>
      <vt:lpstr>'05.PDR-4'!Obszar_wydruku</vt:lpstr>
      <vt:lpstr>'06.EN'!Obszar_wydruku</vt:lpstr>
      <vt:lpstr>'07.TK'!Obszar_wydruku</vt:lpstr>
      <vt:lpstr>'08.W'!Obszar_wydruku</vt:lpstr>
      <vt:lpstr>'09.G'!Obszar_wydruku</vt:lpstr>
      <vt:lpstr>'10.TM'!Obszar_wydruku</vt:lpstr>
      <vt:lpstr>'11.KD'!Obszar_wydruku</vt:lpstr>
      <vt:lpstr>'12.OŚ'!Obszar_wydruku</vt:lpstr>
      <vt:lpstr>'13.M'!Obszar_wydruku</vt:lpstr>
      <vt:lpstr>ZZK!Obszar_wydruku</vt:lpstr>
      <vt:lpstr>'01.dm00'!Tytuły_wydruku</vt:lpstr>
      <vt:lpstr>'02.ki_dr'!Tytuły_wydruku</vt:lpstr>
      <vt:lpstr>'03.MD-01'!Tytuły_wydruku</vt:lpstr>
      <vt:lpstr>'04.MD-02'!Tytuły_wydruku</vt:lpstr>
      <vt:lpstr>'05.PDR-4'!Tytuły_wydruku</vt:lpstr>
      <vt:lpstr>'06.EN'!Tytuły_wydruku</vt:lpstr>
      <vt:lpstr>'08.W'!Tytuły_wydruku</vt:lpstr>
      <vt:lpstr>'09.G'!Tytuły_wydruku</vt:lpstr>
      <vt:lpstr>'10.TM'!Tytuły_wydruku</vt:lpstr>
      <vt:lpstr>'11.KD'!Tytuły_wydruku</vt:lpstr>
      <vt:lpstr>'12.OŚ'!Tytuły_wydruku</vt:lpstr>
      <vt:lpstr>'13.M'!Tytuły_wydruku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Bogacka</dc:creator>
  <cp:lastModifiedBy>MADZIA</cp:lastModifiedBy>
  <cp:lastPrinted>2025-02-24T10:02:34Z</cp:lastPrinted>
  <dcterms:created xsi:type="dcterms:W3CDTF">2016-11-03T08:34:35Z</dcterms:created>
  <dcterms:modified xsi:type="dcterms:W3CDTF">2025-03-06T08:02:26Z</dcterms:modified>
</cp:coreProperties>
</file>