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5"/>
  <workbookPr defaultThemeVersion="124226"/>
  <mc:AlternateContent xmlns:mc="http://schemas.openxmlformats.org/markup-compatibility/2006">
    <mc:Choice Requires="x15">
      <x15ac:absPath xmlns:x15ac="http://schemas.microsoft.com/office/spreadsheetml/2010/11/ac" url="Z:\SZP\Przetargi_2025\21_PN_2025_Dostawa_artykulow_chemicznych_III_JB\21_PN_2025_3_Internet\"/>
    </mc:Choice>
  </mc:AlternateContent>
  <xr:revisionPtr revIDLastSave="0" documentId="8_{2E4BED34-00A6-48D0-9883-E07FBC245B3F}" xr6:coauthVersionLast="36" xr6:coauthVersionMax="36" xr10:uidLastSave="{00000000-0000-0000-0000-000000000000}"/>
  <bookViews>
    <workbookView xWindow="32760" yWindow="32760" windowWidth="19320" windowHeight="11280" activeTab="3" xr2:uid="{00000000-000D-0000-FFFF-FFFF00000000}"/>
  </bookViews>
  <sheets>
    <sheet name="Część  8" sheetId="14" r:id="rId1"/>
    <sheet name="Część 9" sheetId="16" r:id="rId2"/>
    <sheet name="Część 10" sheetId="15" r:id="rId3"/>
    <sheet name="Część 11" sheetId="19" r:id="rId4"/>
    <sheet name="Część 12" sheetId="20" r:id="rId5"/>
    <sheet name="Część 13" sheetId="21" r:id="rId6"/>
  </sheets>
  <definedNames>
    <definedName name="_xlnm.Print_Area" localSheetId="0">'Część  8'!$A$1:$J$18</definedName>
    <definedName name="_xlnm.Print_Area" localSheetId="2">'Część 10'!$A$1:$J$26</definedName>
    <definedName name="_xlnm.Print_Area" localSheetId="3">'Część 11'!$A$1:$J$15</definedName>
    <definedName name="_xlnm.Print_Area" localSheetId="4">'Część 12'!$A$1:$J$30</definedName>
    <definedName name="_xlnm.Print_Area" localSheetId="5">'Część 13'!$A$1:$J$12</definedName>
    <definedName name="_xlnm.Print_Area" localSheetId="1">'Część 9'!$A$1:$J$12</definedName>
  </definedNames>
  <calcPr calcId="191029"/>
</workbook>
</file>

<file path=xl/calcChain.xml><?xml version="1.0" encoding="utf-8"?>
<calcChain xmlns="http://schemas.openxmlformats.org/spreadsheetml/2006/main">
  <c r="F7" i="15" l="1"/>
  <c r="F9" i="21" l="1"/>
  <c r="H9" i="21" s="1"/>
  <c r="F8" i="21"/>
  <c r="H8" i="21" s="1"/>
  <c r="F7" i="21"/>
  <c r="H7" i="21" s="1"/>
  <c r="F6" i="21"/>
  <c r="F10" i="21" l="1"/>
  <c r="H6" i="21"/>
  <c r="H10" i="21" s="1"/>
  <c r="F10" i="15"/>
  <c r="H10" i="15" s="1"/>
  <c r="F11" i="15"/>
  <c r="H11" i="15" s="1"/>
  <c r="F12" i="15"/>
  <c r="H12" i="15" s="1"/>
  <c r="F13" i="15"/>
  <c r="H13" i="15" s="1"/>
  <c r="F14" i="15"/>
  <c r="H14" i="15" s="1"/>
  <c r="F15" i="15"/>
  <c r="H15" i="15" s="1"/>
  <c r="F16" i="15"/>
  <c r="H16" i="15" s="1"/>
  <c r="F17" i="15"/>
  <c r="H17" i="15" s="1"/>
  <c r="F18" i="15"/>
  <c r="H18" i="15" s="1"/>
  <c r="F19" i="15"/>
  <c r="H19" i="15" s="1"/>
  <c r="F20" i="15"/>
  <c r="H20" i="15" s="1"/>
  <c r="F21" i="15"/>
  <c r="H21" i="15" s="1"/>
  <c r="F22" i="15"/>
  <c r="H22" i="15" s="1"/>
  <c r="F23" i="15"/>
  <c r="H23" i="15" s="1"/>
  <c r="G10" i="21" l="1"/>
  <c r="F12" i="19"/>
  <c r="H12" i="19" s="1"/>
  <c r="F11" i="19"/>
  <c r="H11" i="19" s="1"/>
  <c r="F10" i="19"/>
  <c r="H10" i="19" s="1"/>
  <c r="F9" i="19"/>
  <c r="H9" i="19" s="1"/>
  <c r="F8" i="19"/>
  <c r="H8" i="19" s="1"/>
  <c r="F7" i="19"/>
  <c r="H7" i="19" s="1"/>
  <c r="F6" i="19"/>
  <c r="F13" i="19" l="1"/>
  <c r="H6" i="19"/>
  <c r="H13" i="19" s="1"/>
  <c r="F8" i="16"/>
  <c r="H8" i="16" s="1"/>
  <c r="F9" i="16"/>
  <c r="H9" i="16" s="1"/>
  <c r="F7" i="16"/>
  <c r="H7" i="16" s="1"/>
  <c r="F8" i="14"/>
  <c r="H8" i="14" s="1"/>
  <c r="F9" i="14"/>
  <c r="H9" i="14" s="1"/>
  <c r="F10" i="14"/>
  <c r="H10" i="14" s="1"/>
  <c r="F11" i="14"/>
  <c r="H11" i="14" s="1"/>
  <c r="F12" i="14"/>
  <c r="H12" i="14" s="1"/>
  <c r="F13" i="14"/>
  <c r="H13" i="14" s="1"/>
  <c r="F14" i="14"/>
  <c r="H14" i="14" s="1"/>
  <c r="F15" i="14"/>
  <c r="H15" i="14" s="1"/>
  <c r="F7" i="14"/>
  <c r="H7" i="14" s="1"/>
  <c r="G13" i="19" l="1"/>
  <c r="F10" i="16"/>
  <c r="H16" i="14"/>
  <c r="H10" i="16"/>
  <c r="F16" i="14"/>
  <c r="F8" i="15"/>
  <c r="H8" i="15" s="1"/>
  <c r="F9" i="15"/>
  <c r="H7" i="15"/>
  <c r="F24" i="15" l="1"/>
  <c r="H9" i="15"/>
  <c r="H24" i="15" s="1"/>
  <c r="G10" i="16"/>
  <c r="G16" i="14"/>
  <c r="G24" i="15" l="1"/>
  <c r="F25" i="20"/>
  <c r="H25" i="20" s="1"/>
  <c r="F14" i="20"/>
  <c r="H14" i="20" s="1"/>
  <c r="F6" i="20"/>
  <c r="F19" i="20"/>
  <c r="H19" i="20" s="1"/>
  <c r="F12" i="20"/>
  <c r="H12" i="20" s="1"/>
  <c r="F15" i="20" l="1"/>
  <c r="H15" i="20" s="1"/>
  <c r="F7" i="20"/>
  <c r="H7" i="20" s="1"/>
  <c r="F11" i="20"/>
  <c r="H11" i="20" s="1"/>
  <c r="F8" i="20"/>
  <c r="H8" i="20" s="1"/>
  <c r="F13" i="20"/>
  <c r="H13" i="20" s="1"/>
  <c r="F17" i="20"/>
  <c r="H17" i="20" s="1"/>
  <c r="F27" i="20"/>
  <c r="H27" i="20" s="1"/>
  <c r="F24" i="20"/>
  <c r="H24" i="20" s="1"/>
  <c r="F23" i="20"/>
  <c r="H23" i="20" s="1"/>
  <c r="F26" i="20"/>
  <c r="H26" i="20" s="1"/>
  <c r="F21" i="20"/>
  <c r="H21" i="20" s="1"/>
  <c r="H6" i="20"/>
  <c r="F22" i="20"/>
  <c r="H22" i="20" s="1"/>
  <c r="F16" i="20"/>
  <c r="H16" i="20" s="1"/>
  <c r="F10" i="20"/>
  <c r="H10" i="20" s="1"/>
  <c r="F18" i="20"/>
  <c r="H18" i="20" s="1"/>
  <c r="F20" i="20"/>
  <c r="H20" i="20" s="1"/>
  <c r="F9" i="20"/>
  <c r="H9" i="20" s="1"/>
  <c r="F28" i="20" l="1"/>
  <c r="H28" i="20"/>
  <c r="G28" i="20" s="1"/>
</calcChain>
</file>

<file path=xl/sharedStrings.xml><?xml version="1.0" encoding="utf-8"?>
<sst xmlns="http://schemas.openxmlformats.org/spreadsheetml/2006/main" count="225" uniqueCount="93">
  <si>
    <t>FORMULARZ CENOWY</t>
  </si>
  <si>
    <t>Lp.</t>
  </si>
  <si>
    <t>Opis przedmiotu zamówienia</t>
  </si>
  <si>
    <t>Jm.</t>
  </si>
  <si>
    <t>Ilość</t>
  </si>
  <si>
    <t>Uwagi</t>
  </si>
  <si>
    <r>
      <t xml:space="preserve">Oferowany produkt </t>
    </r>
    <r>
      <rPr>
        <sz val="9"/>
        <rFont val="Arial"/>
        <family val="2"/>
        <charset val="238"/>
      </rPr>
      <t>(producent, marka, typ, model, symbol, nr katalogowy, NSN, P/N, itp.)</t>
    </r>
  </si>
  <si>
    <t>szt</t>
  </si>
  <si>
    <t>kg</t>
  </si>
  <si>
    <t>szt.</t>
  </si>
  <si>
    <t>Cena 
netto (zł)</t>
  </si>
  <si>
    <t>Wartość 
netto (zł)</t>
  </si>
  <si>
    <t>Podatek
VAT</t>
  </si>
  <si>
    <t>Wartość 
brutto (zł)</t>
  </si>
  <si>
    <t>Rozpuszczalnik benzyna ekstrakcyjna. Pojemność 5l.</t>
  </si>
  <si>
    <t xml:space="preserve">Rozpuszczalnik nitro RC-01. Pojemność 5l. </t>
  </si>
  <si>
    <t>Emalia olejno-ftalowa do drewna i metalu, biała RAL 9010, połysk. Spełnia wymagania pomieszczeń użyteczności publicznej i służby zdrowia, odporna na czynniki mechaniczne i atmosferyczne. Pojmność 5l /np. Śnieżka Supermal/.</t>
  </si>
  <si>
    <t>Emalia olejno-ftalowa do drewna i metalu, szara RAL 7010, połysk. Spełnia wymagania pomieszczeń użyteczności publicznej i służby zdrowia, odporna na czynniki mechaniczne i atmosferyczne. Pojmność 5l /np. Śnieżka Supermal/.</t>
  </si>
  <si>
    <t>Emalia olejno-ftalowa do drewna i metalu czarna RAL 9005, połysk. Spełnia wymagania pomieszczeń użyteczności publicznej i służby zdrowia, odporna na czynniki mechaniczne i atmosferyczne. Pojmność 5l /np. Śnieżka Supermal/.</t>
  </si>
  <si>
    <t>Emalia chlorokauczukowa do metalu i betonu, biała RAL 9010, połysk. Pojemnośc  5l.</t>
  </si>
  <si>
    <t>Emalia chlorokauczukowa do metalu i betonu, czarna RAL 9005, połysk. Pojemność 5l.</t>
  </si>
  <si>
    <t>Wapno chlorowane, worek 25kg.</t>
  </si>
  <si>
    <t>Impregnat dekoracyjny do drewna, kolor kasztan. Pojemność 4,5l /np. Altax, Sadolin/.</t>
  </si>
  <si>
    <t>Sól pastylkowa techniczna do uzdatniania wody</t>
  </si>
  <si>
    <t>Nadmanganian potasu</t>
  </si>
  <si>
    <r>
      <t>Podchloryn sodu 12</t>
    </r>
    <r>
      <rPr>
        <sz val="9"/>
        <color theme="1"/>
        <rFont val="Calibri"/>
        <family val="2"/>
        <charset val="238"/>
      </rPr>
      <t>%</t>
    </r>
    <r>
      <rPr>
        <sz val="9"/>
        <color theme="1"/>
        <rFont val="Arial"/>
        <family val="2"/>
        <charset val="238"/>
      </rPr>
      <t xml:space="preserve"> - 15</t>
    </r>
    <r>
      <rPr>
        <sz val="9"/>
        <color theme="1"/>
        <rFont val="Calibri"/>
        <family val="2"/>
        <charset val="238"/>
      </rPr>
      <t>%</t>
    </r>
    <r>
      <rPr>
        <sz val="9"/>
        <color theme="1"/>
        <rFont val="Arial"/>
        <family val="2"/>
        <charset val="238"/>
      </rPr>
      <t xml:space="preserve"> do uzdatniania wody </t>
    </r>
  </si>
  <si>
    <t>Farba akrylowa do znakowania jezdni/lotnisk KONTUR lub równoważna w op. 20l=33kg - biała. Wskaźnik szorstkości SRT S1(46), współczynnik luminacji β B2(0,382). Odporna na działanie wody i solanki. Posiadająca orzeczenie ITWL potwierdzające przydatność do stosowania na lotniskach. RAL 9016</t>
  </si>
  <si>
    <t>Farba akrylowa do znakowania jezdni/lotnisk KONTUR lub równoważna w op. 22l=33kg - czarna. Wskaźnik szorstkości SRT S2(54), współczynnik luminacji β (0,044). Odporna na działanie wody i solanki. Posiadająca orzeczenie ITWL potwierdzające przydatność do stosowania na lotniskach. RAL 9004</t>
  </si>
  <si>
    <t>Farba akrylowa do znakowania jezdni/lotnisk KONTUR lub równoważna w op. 22l=33kg - żółta Wskaźnik szorstkości SRT S1(46), współczynnik luminacji β B2 (0,378). Odporna na działanie wody i solanki. Posiadająca orzeczenie ITWL potwierdzające przydatność do stosowania na lotniskach. RAL 1003</t>
  </si>
  <si>
    <t>Farba akrylowa do znakowania jezdni/lotnisk KONTUR lub równoważna w op. 22l=33kg - czerwona Wskaźnik szorstkości SRT S1(&gt;=45), współczynnik luminacji β &gt;=0,10. Odporna na działanie wody i solanki. Posiadająca orzeczenie ITWL potwierdzające przydatność do stosowania na lotniskach. RAL 3020</t>
  </si>
  <si>
    <t>Rozpuszczalnik do farb akrylowych do znakowania jezdni/lotnisk KONTUR 20l = 18 kg lub równoważny gęstość 0,87 g/cm3</t>
  </si>
  <si>
    <t>Środek gruntujący Colzumix do masy zalewowej na gorąco BIGUMA posiadającej orzeczenie ITWL do stosowania na lotniskach lub równoważny zgodny z normą SNV 671 625a dla powłok gruntujących</t>
  </si>
  <si>
    <t>Tester szczelności do pneumatyki TermoPlastyAG lub równoważny spray niepieniący op. 400 ml</t>
  </si>
  <si>
    <t>Magna Crete Loctite 7257 25,7 kg lub równoważny na bazie fosforanu magnezu do błyskawicznej naprawy i odbudowy powierzchni z betonu. Odporny na zamarzanie, odmarzanie i sól zapobiegającą zamarzaniu. Temperatura utwardzania -26*C do +46*C. Działa bez dodatku wody.</t>
  </si>
  <si>
    <t>Sika Primer 3N op. 250 ml Rozpuszczalnikowy materiał gruntujący do podłoży porowatych i metalowych lub równoważny temperatura zastosowania +5*C do +40*C</t>
  </si>
  <si>
    <t>Rozpuszczalnik nitro op. 5l</t>
  </si>
  <si>
    <t>Farba khaki nitro do metalu RAL 6003 op. 0,5l÷2l</t>
  </si>
  <si>
    <t>Farba podkładowa czerwona tlenkowa 0,5l÷2l</t>
  </si>
  <si>
    <t>Klej do śrub LOCTITE 243 niebieski 50 ml lub równoważny. Klej zabezpieczania połączeń gwintowanych. Jednoskładnikowy środek anaerobowy do zabezpieczania gwintów z wszystkich rodzajów metali. Czas uzyskania wytrzymałości: stal 3 godz., stal nierdzewna 3 godz.</t>
  </si>
  <si>
    <t xml:space="preserve">Farba poliuretanowa+utwardzacz RAL 3020 SIGMADUR 550 do renowacji konstrukcji stalowych op. 1l lub równoważna. Utwardzenie w temperaturach -5*C. Odporna na ścieranie, wilgoć, sól, uderzenia, chemikalia i ropę naftową. </t>
  </si>
  <si>
    <t xml:space="preserve">Farba poliuretanowa+utwardzacz RAL 9010 SIGMADUR 550 do renowacji konstrukcji stalowych op. 1l lub równoważna. Utwardzenie w temperaturach -5*C. Odporna na ścieranie, wilgoć, sól, uderzenia, chemikalia i ropę naftową. </t>
  </si>
  <si>
    <t>Dwuskładnikowy, tiksotropowy klej epoksydowy Sikadur 31 CF Normal (1,2 kg) lub równoważny. Współczynnik rozszerzalności termicznej W=5,9 x 10-5 °C (zakres temp. +23 °C ÷ +60 °C). Stabilność termiczna HDT = +49 °C (7 dni/+23 °C) grubość 10 mm</t>
  </si>
  <si>
    <t>Masa SIKAFLEX 11 FC Normal (600 ml) lub równoważna. Wytrzymałość na rozciąganie 1,5 N/mm2. Twardość Shore A 37 (po 28 dniach). Jednoskładnikowy kit uszczelniający poliuretanowy wiążący pod wpływem wilgoci. Nadaje się do stosowania wewnątrz i na zewnątrz pomieszczeń. Do uszczelnienia połączeń na dachach, tarasach, ścianach, posadzkach oraz do wypełniania szczelin, fug, dylatacji</t>
  </si>
  <si>
    <t xml:space="preserve">l </t>
  </si>
  <si>
    <t>Orzeczenie ITWL</t>
  </si>
  <si>
    <t>Sorbent granulki pochłaniający substancje ropopochodne o chłonności min. 100%, granulacja min. 1mm - opak. 20 kg</t>
  </si>
  <si>
    <t>Płyn odtłuszczający do usuwania plam olejowych, ropopochodnych poj. 2 l - spryskiwacz</t>
  </si>
  <si>
    <t>Płyn odtłuszczający do usuwania plam olejowych, ropopochodnych poj. 10 l (kanister)</t>
  </si>
  <si>
    <t xml:space="preserve">Płyn do myjek warsztatowych 200l </t>
  </si>
  <si>
    <t>Podchloryn sodu 12-16% stabilizowany 35kg (płyn)</t>
  </si>
  <si>
    <t>Tiosiarczan sodu 500g proszek</t>
  </si>
  <si>
    <t>Woda destylowana 5l</t>
  </si>
  <si>
    <t>Podchloryn sodu techniczny, przemysłowe zastosowanie w procesie uzdatniania ścieków, wód chłodniczych i grzewczych (SN5) w roztworze. Opakowanie kanister-30L</t>
  </si>
  <si>
    <t>Sól tabletkowa do uzdatniania wody Chlorek sodu, opakowanie - worek 25kg.</t>
  </si>
  <si>
    <t>Nadmanganian potasu, odczynnik chemiczny Opakowanie: chemoodporna butelka HDPE zabezpieczona hologramem. Pojemność - 1000 ml.</t>
  </si>
  <si>
    <t>Epurocept, środek antykorozyjny P130S 20kg przeznaczony dla układów kotłów parowych zasilanych wodą zmiękczoną, zdemineralizowaną lub zdekarbonizowaną.Tworzenie pełnej ochrony instalacji parowej.Opakowanie - 20kg.</t>
  </si>
  <si>
    <r>
      <t xml:space="preserve">Farba ftalowa, emalia olejno-alkaidowa ogólnego stosowania np Dekoral Emakol silnie kryjąca emalia olejno-alkidowa, </t>
    </r>
    <r>
      <rPr>
        <b/>
        <sz val="8"/>
        <rFont val="Arial"/>
        <family val="2"/>
        <charset val="238"/>
      </rPr>
      <t>kolor Morela połysk,</t>
    </r>
    <r>
      <rPr>
        <sz val="8"/>
        <rFont val="Arial"/>
        <family val="2"/>
        <charset val="238"/>
      </rPr>
      <t xml:space="preserve"> lub o parametrach równoważnych i nie gorszych </t>
    </r>
    <r>
      <rPr>
        <b/>
        <sz val="8"/>
        <rFont val="Arial"/>
        <family val="2"/>
        <charset val="238"/>
      </rPr>
      <t>( pojemniki  5L</t>
    </r>
    <r>
      <rPr>
        <sz val="8"/>
        <rFont val="Arial"/>
        <family val="2"/>
        <charset val="238"/>
      </rPr>
      <t>).Minimalne parametry: trudno zapalna powłoka,odporna na środki dezynfekcyjne,spełnia wymagania pomieszczeń użyteczności publicznej i służby zdrowia, przeznaczonych na stały pobyt chorych, w salach lekcyjnych oświatowo - wychowawczych a także pomieszczeniach do magazynowania produktów żywnościowych  (bez bezpośredniego kontaktu z żywnością).Polecana do stosowania w budynkach mieszkalnych. Obniżona zawartość rozpuszczalników. Zastosowanie do wewnątrz i na zewnątrz,do malowania drzwi, mebli, lamperii, ogrodzenia itp. Termin ważności 24 miesiące.</t>
    </r>
  </si>
  <si>
    <r>
      <t>Farba ftalowa, emalia olejno-alkaidowa ogólnego stosowania, biała</t>
    </r>
    <r>
      <rPr>
        <b/>
        <sz val="8"/>
        <rFont val="Arial"/>
        <family val="2"/>
        <charset val="238"/>
      </rPr>
      <t xml:space="preserve"> RAL 9016</t>
    </r>
    <r>
      <rPr>
        <sz val="8"/>
        <rFont val="Arial"/>
        <family val="2"/>
        <charset val="238"/>
      </rPr>
      <t xml:space="preserve">,   </t>
    </r>
    <r>
      <rPr>
        <b/>
        <sz val="8"/>
        <rFont val="Arial"/>
        <family val="2"/>
        <charset val="238"/>
      </rPr>
      <t>RAL</t>
    </r>
    <r>
      <rPr>
        <sz val="8"/>
        <rFont val="Arial"/>
        <family val="2"/>
        <charset val="238"/>
      </rPr>
      <t xml:space="preserve"> </t>
    </r>
    <r>
      <rPr>
        <b/>
        <sz val="8"/>
        <rFont val="Arial"/>
        <family val="2"/>
        <charset val="238"/>
      </rPr>
      <t>9003</t>
    </r>
    <r>
      <rPr>
        <sz val="8"/>
        <rFont val="Arial"/>
        <family val="2"/>
        <charset val="238"/>
      </rPr>
      <t xml:space="preserve"> połysk,np. Dekoral Emakol silnie kryjąca emalia olejno-alkidowa,  lub o parametrach równoważnych i nie gorszych</t>
    </r>
    <r>
      <rPr>
        <b/>
        <sz val="8"/>
        <rFont val="Arial"/>
        <family val="2"/>
        <charset val="238"/>
      </rPr>
      <t xml:space="preserve"> ( pojemniki  5L)</t>
    </r>
    <r>
      <rPr>
        <sz val="8"/>
        <rFont val="Arial"/>
        <family val="2"/>
        <charset val="238"/>
      </rPr>
      <t>.Minimalne parametry: trudno zapalna powłoka,odporna na środki dezynfekcyjne,spełnia wymagania pomieszczeń użyteczności publicznej i służby zdrowia, przeznaczonych na stały pobyt chorych, w salach lekcyjnych oświatowo - wychowawczych a także pomieszczeniach do magazynowania produktów żywnościowych  (bez bezpośredniego kontaktu z żywnością).Polecana do stosowania w budynkach mieszkalnych. Obniżona zawartość rozpuszczalników. Zastosowanie do wewnątrz i na zewnątrz, do malowania drzwi, mebli,lamperrii, ogrodzenia itp. Termin ważności 24 miesiące.</t>
    </r>
  </si>
  <si>
    <r>
      <t>Farba ftalowa, emalia olejno-alkaidowa ogólnego stosowania, biała</t>
    </r>
    <r>
      <rPr>
        <b/>
        <sz val="8"/>
        <rFont val="Arial"/>
        <family val="2"/>
        <charset val="238"/>
      </rPr>
      <t xml:space="preserve"> RAL 9016</t>
    </r>
    <r>
      <rPr>
        <sz val="8"/>
        <rFont val="Arial"/>
        <family val="2"/>
        <charset val="238"/>
      </rPr>
      <t xml:space="preserve">,   </t>
    </r>
    <r>
      <rPr>
        <b/>
        <sz val="8"/>
        <rFont val="Arial"/>
        <family val="2"/>
        <charset val="238"/>
      </rPr>
      <t>RAL 9003</t>
    </r>
    <r>
      <rPr>
        <sz val="8"/>
        <rFont val="Arial"/>
        <family val="2"/>
        <charset val="238"/>
      </rPr>
      <t xml:space="preserve"> połysk,np. Dekoral Emakol silnie kryjąca emalia olejno-alkidowa,  lub o parametrach równoważnych i nie gorszych</t>
    </r>
    <r>
      <rPr>
        <b/>
        <sz val="8"/>
        <rFont val="Arial"/>
        <family val="2"/>
        <charset val="238"/>
      </rPr>
      <t xml:space="preserve"> ( pojemniki  0,9L)</t>
    </r>
    <r>
      <rPr>
        <sz val="8"/>
        <rFont val="Arial"/>
        <family val="2"/>
        <charset val="238"/>
      </rPr>
      <t>.Minimalne parametry: trudno zapalna powłoka,odporna na środki dezynfekcyjne,spełnia wymagania pomieszczeń użyteczności publicznej i służby zdrowia, przeznaczonych na stały pobyt chorych, w salach lekcyjnych oświatowo - wychowawczych a także pomieszczeniach do magazynowania produktów żywnościowych  (bez bezpośredniego kontaktu z żywnością).Polecana do stosowania w budynkach mieszkalnych. Obniżona zawartość rozpuszczalników. Zastosowanie do wewnątrz i na zewnątrz, do malowania drzwi, mebli,lamperrii, ogrodzenia itp. Termin ważności 24 miesiące.</t>
    </r>
  </si>
  <si>
    <r>
      <t>Farba ftalowa, emalia olejno-alkaidowa ogólnego stosowania np Dekoral Emakol silnie kryjąca emalia olejno-alkidowa, kolor</t>
    </r>
    <r>
      <rPr>
        <b/>
        <sz val="8"/>
        <rFont val="Arial"/>
        <family val="2"/>
        <charset val="238"/>
      </rPr>
      <t xml:space="preserve"> Orzech jasny</t>
    </r>
    <r>
      <rPr>
        <sz val="8"/>
        <rFont val="Arial"/>
        <family val="2"/>
        <charset val="238"/>
      </rPr>
      <t>, lub o parametrach równoważnych i nie gorszych</t>
    </r>
    <r>
      <rPr>
        <b/>
        <sz val="8"/>
        <rFont val="Arial"/>
        <family val="2"/>
        <charset val="238"/>
      </rPr>
      <t xml:space="preserve"> ( pojemniki  5L)</t>
    </r>
    <r>
      <rPr>
        <sz val="8"/>
        <rFont val="Arial"/>
        <family val="2"/>
        <charset val="238"/>
      </rPr>
      <t>.Minimalne parametry: trudno zapalna powłoka,odporna na środki dezynfekcyjne,spełnia wymagania pomieszczeń użyteczności publicznej i służby zdrowia, przeznaczonych na stały pobyt chorych, w salach lekcyjnych oświatowo - wychowawczych a także pomieszczeniach do magazynowania produktów żywnościowych  (bez bezpośredniego kontaktu z żywnością).Polecana do stosowania w budynkach mieszkalnych. Obniżona zawartość rozpuszczalników. Zastosowanie do wewnątrz i na zewnątrz,do malowania drzwi, mebli, lamperii, ogrodzenia itp. Termin ważności 24 miesiące.</t>
    </r>
  </si>
  <si>
    <r>
      <t xml:space="preserve">Farba ftalowa, emalia olejno-alkaidowa ogólnego stosowania np Dekoral Emakol silnie kryjąca emalia olejno-alkidowa, kolor </t>
    </r>
    <r>
      <rPr>
        <b/>
        <sz val="8"/>
        <rFont val="Arial"/>
        <family val="2"/>
        <charset val="238"/>
      </rPr>
      <t>Szara jasna</t>
    </r>
    <r>
      <rPr>
        <sz val="8"/>
        <rFont val="Arial"/>
        <family val="2"/>
        <charset val="238"/>
      </rPr>
      <t>, lub o parametrach równoważnych i nie gorszych</t>
    </r>
    <r>
      <rPr>
        <b/>
        <sz val="8"/>
        <rFont val="Arial"/>
        <family val="2"/>
        <charset val="238"/>
      </rPr>
      <t xml:space="preserve"> ( pojemniki  5L)</t>
    </r>
    <r>
      <rPr>
        <sz val="8"/>
        <rFont val="Arial"/>
        <family val="2"/>
        <charset val="238"/>
      </rPr>
      <t>.Minimalne parametry: trudno zapalna powłoka,odporna na środki dezynfekcyjne,spełnia wymagania pomieszczeń użyteczności publicznej i służby zdrowia, przeznaczonych na stały pobyt chorych, w salach lekcyjnych oświatowo - wychowawczych a także pomieszczeniach do magazynowania produktów żywnościowych  (bez bezpośredniego kontaktu z żywnością).Polecana do stosowania w budynkach mieszkalnych. Obniżona zawartość rozpuszczalników. Zastosowanie do wewnątrz i na zewnątrz,do malowania drzwi, mebli, lamperii, ogrodzenia itp. Termin ważności 24 miesiące.</t>
    </r>
  </si>
  <si>
    <t>Farba antykorozyjna, podkładowa przeznaczona do zabezpieczenia przed korozją niedoczyszczonej powierzchni z rdzy na powierzchniach stalowych. Podkładowa pod fabę alkidową, olejną , chlorokauczukowa, farby akrylowe, masy bitumiczne   ( pojemniki 1 L). Minimalne parametry:  spełnia wymagania pomieszczeń użyteczności publicznych, przeznaczonych na stały pobyt ludzi. Polecana do stosowania w budynkach mieszkalnych. Zastosowanie do wewnątrz i na zewnątrz. Termin ważności 24 miesiące.</t>
  </si>
  <si>
    <t>Farba chlorokauczukowa  stosowana do malowania urządzeń i konstrukcji metalowych oraz żeliwnych także do malowania tynków cementowych i betonów.  Opakowanie - 1L. Kolor żółty;</t>
  </si>
  <si>
    <t>Farba chlorokauczukowa  stosowana do malowania urządzeń i konstrukcji metalowych oraz żeliwnych także do malowania tynków cementowych i betonów.  Opakowanie - 1L.Kolor czarny</t>
  </si>
  <si>
    <t>Farba ftalowa, emalia olejno-alkaidowa ogólnego stosowania, biała RAL 1016,   RAL 1018,( żółta),np. Dekoral Emakol silnie kryjąca emalia olejno-alkidowa,  lub o parametrach równoważnych i nie gorszych ( pojemniki  0,9L).Minimalne parametry: trudno zapalna powłoka,odporna na środki dezynfekcyjne.</t>
  </si>
  <si>
    <t>Farba ftalowa, emalia olejno-alkaidowa ogólnego stosowania, biała RAL 6000, np. Dekoral Emakol silnie kryjąca emalia olejno-alkidowa,  lub o parametrach równoważnych i nie gorszych ( pojemniki  0,9L).Minimalne parametry: trudno zapalna powłoka,odporna na środki dezynfekcyjne.</t>
  </si>
  <si>
    <t>Farba ftalowa, emalia olejno-alkaidowa ogólnego stosowania, biała RAL 6002, np. Dekoral Emakol silnie kryjąca emalia olejno-alkidowa,  lub o parametrach równoważnych i nie gorszych ( pojemniki  0,9L).Minimalne parametry: trudno zapalna powłoka,odporna na środki dezynfekcyjne,spełnia.</t>
  </si>
  <si>
    <t>Farba epoksydowa na posadzki  (na średnie obciązenia magazynowe),szara RAL 7047 w zestawie z utwardzaczem i rozcieńczalnikiem - (kpl. mieszanka), stosowana budownictwie infrastrukturalnym,Dwuskładnikowa, szybkoschnąca, epoksydowa farba gruntująca/nawierzchniowa utwardzana poliaminą, pigmentowana fosforanem cynku.Pojemniki: - 0,5 - 1L. Termin ważności 24 miesiące.</t>
  </si>
  <si>
    <t>Farba ftalowa na zacieki przeznaczona do  zamalowywania plam po zaciekach wodnych, sadzy, plam nikotynowych i tłuszczu. Ma charakter farby podkładowej izolującej i wzmacniającej podłoże, długotrwale zabezpiecza powłokę farby w pomieszczeniach takich jak łazienki, kuchnie , pływalnie, pralnie itp. narażonych na działanie wilgoci rozwój grzybów pleśniowych, OP. 1 L, okres ważności 24miesiące.</t>
  </si>
  <si>
    <t>Rozpuszczalnik - benzyna ekstrakcyjna.  Środek stosowany do czyszczenia, odtłuszczania części metalowych i mechanicznych. Czyści tłuste plamy, wosk, olej, klej oraz naklejki i etykiet.Pojemniki: 1L.
 Produkt przeznaczony do rozcieńczania wyrobów lakierowych oraz do czyszczenia powierzchni przed malowaniem lub narzędzi po malowaniu.</t>
  </si>
  <si>
    <t>Aceton do odtłuszczania powierzchni przed malowaniem i lakierowaniem,do rozpuszczania olejów, tłuszczów i wosków.Pojemniki: 1L.</t>
  </si>
  <si>
    <t>Rozpuszczalnik  do farb chlorokauczukowych,Stosowany przy rozcieńczaniu wyrobów farb, lakierów i klejów chlorokauczukowych do lepkości roboczych oraz do mycia narzędzi malarskich. Pojemniki:1L.</t>
  </si>
  <si>
    <t>Rozpuszczalnik do farb ftalowych Służy  jako zmywacz do farb/ lakierów, do rozrzedzania farb ftalowych/ alkaidowych. Rozcieńczalnik o niskiej zawartości siarki. Nie powoduje żółknięcia wyrobu rozcieńczanego. Wygląd: bezbarwna lub lekko żółta ciecz; Gęstość: 0,80-0,95 kg/L; Konsystencja: niskolepka ciecz; ] Pojemniki:1L.</t>
  </si>
  <si>
    <t>Pigment do farb ftalowych i akrylowych  kolor czrny 7szt, kolor piaskowy - 7szt.                                      Poj. 0,1 L. Termin ważności 24 miesiące</t>
  </si>
  <si>
    <t>Preparat grzybobójczy, opakowania: w sprayu/ atomizer ,pojemność - 500mil. Przeznaczony do usuwnia pleśni i grzybów na ścianach budynków i drewna np.Baramox preparat głęboko penetrujący o parametrach równowaznych i nie gorszych. Zastosowanie: do wewnątrz i zewnątrz w pomieszczeniach o dużej wilgotności.Okres ważności 24 miesiące.</t>
  </si>
  <si>
    <t>Dodatek antypoślizgowy-dodatek antypoślizgowy do farb pozwala uzyskać powierzchnię  która po aplikacji tworzy chropowate wykończenie.Przeznaczony do  farb posadzkowych,farb epoksydowych, farb poliuretanowych i farb alkidowych.Granulacja: 125-630 mikronów.Oapkowanie 1kg=1szt.</t>
  </si>
  <si>
    <t>Piasek kwarcowy op. 25kg.- piasek kwarcowy suszony o frakcji 0,5 – 1,0 mm  charakteryzujacy się wysoką zawartością kwarcu – około 98%. W takcie trwania procesu produkcyjnego następuje jego uszlachetnianie poprzez płukanie oraz sortowanie.</t>
  </si>
  <si>
    <t>Zywica epoksydowo-betonowa. Ekstremalnie mocna mieszanka naprawcza przeznaczona na powierzcnie z wielkim obciążeniem. Trzyskładnikowa epoksydowa zaprawa murarska do odremontowania uszkodzonego betonu, progów , schodów, ramp itp.Można ją uzywać w pomieszczenia wewnątrz i na zewnątrz. Kolor jasno szary. Zawartość opakowania 5kg (3 składniki) Zawartość części stałych 100% okres ważności 24 miesiące w zamkniętych pojemnikach.</t>
  </si>
  <si>
    <t>l</t>
  </si>
  <si>
    <t xml:space="preserve"> </t>
  </si>
  <si>
    <t>Razem część 8</t>
  </si>
  <si>
    <t>Załącznik nr 3d do SWZ</t>
  </si>
  <si>
    <t>Razem część 9</t>
  </si>
  <si>
    <t>Razem część 10</t>
  </si>
  <si>
    <t>Razem część 11</t>
  </si>
  <si>
    <t>Część 8   –  Art. chemiczne ogólnobudowlane dla JW 1158 Łask</t>
  </si>
  <si>
    <t>Część 10   –  Art. chemiczne lotniskowe dla JW 1158 Łask</t>
  </si>
  <si>
    <t>Część 11   –  Arykuły chemiczne ochrony środkowiska dla JW 1158 Łask</t>
  </si>
  <si>
    <t>Razem część 12</t>
  </si>
  <si>
    <t>Część 12  –  Artykuły chemiczne ogólnobudowlane dla IW 1151 Sieradz</t>
  </si>
  <si>
    <t>Razem część 13</t>
  </si>
  <si>
    <t>Część 13   –  Artykuły chemiczne sanitarne dla JW 1151 Sieradz</t>
  </si>
  <si>
    <t>Część 9   –  Art. chemiczne sanitarne dla JW 1158 Łask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</si>
</sst>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3">
    <font>
      <sz val="11"/>
      <color theme="1"/>
      <name val="Czcionka tekstu podstawowego"/>
      <family val="2"/>
      <charset val="238"/>
    </font>
    <font>
      <sz val="10"/>
      <name val="Arial CE"/>
      <charset val="238"/>
    </font>
    <font>
      <sz val="8"/>
      <name val="Arial"/>
      <family val="2"/>
      <charset val="238"/>
    </font>
    <font>
      <sz val="11"/>
      <name val="Arial"/>
      <family val="2"/>
      <charset val="238"/>
    </font>
    <font>
      <sz val="10"/>
      <name val="Arial"/>
      <family val="2"/>
      <charset val="238"/>
    </font>
    <font>
      <b/>
      <sz val="14"/>
      <name val="Arial"/>
      <family val="2"/>
      <charset val="238"/>
    </font>
    <font>
      <b/>
      <sz val="10"/>
      <name val="Arial"/>
      <family val="2"/>
      <charset val="238"/>
    </font>
    <font>
      <sz val="10"/>
      <color indexed="8"/>
      <name val="Arial"/>
      <family val="2"/>
      <charset val="238"/>
    </font>
    <font>
      <sz val="9"/>
      <name val="Arial"/>
      <family val="2"/>
      <charset val="238"/>
    </font>
    <font>
      <sz val="8"/>
      <name val="Arial CE"/>
      <charset val="238"/>
    </font>
    <font>
      <b/>
      <sz val="8"/>
      <name val="Arial"/>
      <family val="2"/>
      <charset val="238"/>
    </font>
    <font>
      <sz val="8.5"/>
      <name val="Arial"/>
      <family val="2"/>
      <charset val="238"/>
    </font>
    <font>
      <sz val="11"/>
      <color theme="1"/>
      <name val="Czcionka tekstu podstawowego"/>
      <family val="2"/>
      <charset val="238"/>
    </font>
    <font>
      <sz val="11"/>
      <color theme="1"/>
      <name val="Calibri"/>
      <family val="2"/>
      <charset val="238"/>
      <scheme val="minor"/>
    </font>
    <font>
      <sz val="11"/>
      <color rgb="FFFF0000"/>
      <name val="Czcionka tekstu podstawowego"/>
      <family val="2"/>
      <charset val="238"/>
    </font>
    <font>
      <sz val="9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0"/>
      <color rgb="FF212529"/>
      <name val="Arial"/>
      <family val="2"/>
      <charset val="238"/>
    </font>
    <font>
      <sz val="8"/>
      <color theme="0" tint="-0.249977111117893"/>
      <name val="Arial"/>
      <family val="2"/>
      <charset val="238"/>
    </font>
    <font>
      <sz val="8"/>
      <color rgb="FFFF0000"/>
      <name val="Arial CE"/>
      <charset val="238"/>
    </font>
    <font>
      <sz val="9"/>
      <color theme="1"/>
      <name val="Calibri"/>
      <family val="2"/>
      <charset val="238"/>
    </font>
    <font>
      <sz val="11"/>
      <color indexed="8"/>
      <name val="Arial"/>
      <family val="2"/>
      <charset val="238"/>
    </font>
    <font>
      <b/>
      <sz val="12"/>
      <name val="Arial"/>
      <family val="2"/>
      <charset val="238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6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64"/>
      </top>
      <bottom style="thin">
        <color indexed="64"/>
      </bottom>
      <diagonal/>
    </border>
    <border>
      <left style="thin">
        <color rgb="FFFF0000"/>
      </left>
      <right/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 style="thin">
        <color rgb="FFFF0000"/>
      </bottom>
      <diagonal/>
    </border>
    <border>
      <left/>
      <right style="thin">
        <color rgb="FFFF0000"/>
      </right>
      <top style="thin">
        <color rgb="FFFF0000"/>
      </top>
      <bottom style="thin">
        <color rgb="FFFF0000"/>
      </bottom>
      <diagonal/>
    </border>
    <border>
      <left/>
      <right/>
      <top style="thin">
        <color rgb="FFFF0000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</borders>
  <cellStyleXfs count="7">
    <xf numFmtId="0" fontId="0" fillId="0" borderId="0"/>
    <xf numFmtId="0" fontId="12" fillId="0" borderId="0"/>
    <xf numFmtId="0" fontId="7" fillId="0" borderId="0"/>
    <xf numFmtId="0" fontId="7" fillId="0" borderId="0"/>
    <xf numFmtId="0" fontId="1" fillId="0" borderId="0"/>
    <xf numFmtId="0" fontId="13" fillId="0" borderId="0"/>
    <xf numFmtId="0" fontId="12" fillId="0" borderId="0"/>
  </cellStyleXfs>
  <cellXfs count="99">
    <xf numFmtId="0" fontId="0" fillId="0" borderId="0" xfId="0"/>
    <xf numFmtId="0" fontId="4" fillId="0" borderId="1" xfId="0" applyFont="1" applyBorder="1" applyAlignment="1">
      <alignment horizontal="left" vertical="center" wrapText="1"/>
    </xf>
    <xf numFmtId="0" fontId="0" fillId="0" borderId="0" xfId="0" applyFont="1" applyFill="1"/>
    <xf numFmtId="0" fontId="2" fillId="0" borderId="0" xfId="0" applyFont="1" applyFill="1" applyBorder="1" applyAlignment="1"/>
    <xf numFmtId="0" fontId="0" fillId="0" borderId="0" xfId="0" applyFont="1" applyFill="1" applyAlignment="1">
      <alignment vertical="center"/>
    </xf>
    <xf numFmtId="0" fontId="3" fillId="0" borderId="0" xfId="0" applyFont="1" applyFill="1" applyBorder="1" applyAlignment="1">
      <alignment horizontal="center" vertical="center"/>
    </xf>
    <xf numFmtId="1" fontId="3" fillId="0" borderId="0" xfId="0" applyNumberFormat="1" applyFont="1" applyFill="1" applyBorder="1" applyAlignment="1">
      <alignment horizontal="center" vertical="center"/>
    </xf>
    <xf numFmtId="0" fontId="3" fillId="0" borderId="0" xfId="0" applyFont="1" applyFill="1" applyBorder="1" applyAlignment="1"/>
    <xf numFmtId="0" fontId="3" fillId="0" borderId="0" xfId="0" applyFont="1" applyFill="1" applyBorder="1" applyAlignment="1">
      <alignment vertical="center"/>
    </xf>
    <xf numFmtId="0" fontId="4" fillId="0" borderId="1" xfId="0" applyFont="1" applyFill="1" applyBorder="1" applyAlignment="1">
      <alignment horizontal="center" vertical="center" wrapText="1"/>
    </xf>
    <xf numFmtId="0" fontId="16" fillId="0" borderId="1" xfId="0" applyFont="1" applyFill="1" applyBorder="1" applyAlignment="1" applyProtection="1">
      <alignment vertical="center" wrapText="1"/>
    </xf>
    <xf numFmtId="0" fontId="4" fillId="0" borderId="1" xfId="0" applyFont="1" applyFill="1" applyBorder="1" applyAlignment="1" applyProtection="1">
      <alignment horizontal="center" vertical="center"/>
    </xf>
    <xf numFmtId="4" fontId="4" fillId="0" borderId="1" xfId="0" applyNumberFormat="1" applyFont="1" applyFill="1" applyBorder="1" applyAlignment="1">
      <alignment horizontal="right" vertical="center" wrapText="1"/>
    </xf>
    <xf numFmtId="4" fontId="4" fillId="0" borderId="1" xfId="0" applyNumberFormat="1" applyFont="1" applyFill="1" applyBorder="1" applyAlignment="1">
      <alignment horizontal="right" vertical="center"/>
    </xf>
    <xf numFmtId="0" fontId="2" fillId="0" borderId="1" xfId="2" applyFont="1" applyFill="1" applyBorder="1" applyAlignment="1">
      <alignment horizontal="left" vertical="center"/>
    </xf>
    <xf numFmtId="0" fontId="4" fillId="0" borderId="1" xfId="0" applyFont="1" applyFill="1" applyBorder="1" applyAlignment="1" applyProtection="1">
      <alignment vertical="center" wrapText="1"/>
    </xf>
    <xf numFmtId="0" fontId="4" fillId="0" borderId="1" xfId="0" applyFont="1" applyBorder="1" applyAlignment="1">
      <alignment wrapText="1"/>
    </xf>
    <xf numFmtId="0" fontId="17" fillId="0" borderId="1" xfId="0" applyFont="1" applyBorder="1" applyAlignment="1">
      <alignment horizontal="left" vertical="center" wrapText="1"/>
    </xf>
    <xf numFmtId="0" fontId="4" fillId="0" borderId="1" xfId="0" applyFont="1" applyFill="1" applyBorder="1" applyAlignment="1">
      <alignment vertical="center" wrapText="1"/>
    </xf>
    <xf numFmtId="0" fontId="16" fillId="0" borderId="1" xfId="0" applyFont="1" applyFill="1" applyBorder="1" applyAlignment="1">
      <alignment vertical="center" wrapText="1"/>
    </xf>
    <xf numFmtId="0" fontId="1" fillId="0" borderId="0" xfId="0" applyFont="1" applyFill="1"/>
    <xf numFmtId="0" fontId="2" fillId="0" borderId="1" xfId="2" applyFont="1" applyFill="1" applyBorder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2" fontId="18" fillId="0" borderId="1" xfId="2" applyNumberFormat="1" applyFont="1" applyFill="1" applyBorder="1" applyAlignment="1">
      <alignment horizontal="center" vertical="center"/>
    </xf>
    <xf numFmtId="0" fontId="18" fillId="0" borderId="1" xfId="2" applyFont="1" applyFill="1" applyBorder="1" applyAlignment="1">
      <alignment horizontal="center" vertical="center"/>
    </xf>
    <xf numFmtId="0" fontId="9" fillId="0" borderId="0" xfId="0" applyFont="1" applyFill="1"/>
    <xf numFmtId="0" fontId="0" fillId="0" borderId="0" xfId="0" applyFont="1" applyFill="1" applyAlignment="1">
      <alignment horizontal="center" vertical="center"/>
    </xf>
    <xf numFmtId="1" fontId="0" fillId="0" borderId="0" xfId="0" applyNumberFormat="1" applyFont="1" applyFill="1" applyAlignment="1">
      <alignment horizontal="center" vertical="center"/>
    </xf>
    <xf numFmtId="0" fontId="16" fillId="0" borderId="0" xfId="0" applyFont="1" applyFill="1" applyAlignment="1">
      <alignment horizontal="right" vertical="center"/>
    </xf>
    <xf numFmtId="9" fontId="4" fillId="0" borderId="1" xfId="0" applyNumberFormat="1" applyFont="1" applyFill="1" applyBorder="1" applyAlignment="1">
      <alignment horizontal="center" vertical="center" wrapText="1"/>
    </xf>
    <xf numFmtId="0" fontId="4" fillId="2" borderId="2" xfId="0" applyFont="1" applyFill="1" applyBorder="1" applyAlignment="1">
      <alignment vertical="center" wrapText="1"/>
    </xf>
    <xf numFmtId="0" fontId="6" fillId="2" borderId="3" xfId="2" applyFont="1" applyFill="1" applyBorder="1" applyAlignment="1">
      <alignment horizontal="left" vertical="center"/>
    </xf>
    <xf numFmtId="0" fontId="4" fillId="2" borderId="3" xfId="2" applyFont="1" applyFill="1" applyBorder="1" applyAlignment="1">
      <alignment horizontal="center" vertical="center"/>
    </xf>
    <xf numFmtId="1" fontId="4" fillId="2" borderId="3" xfId="2" applyNumberFormat="1" applyFont="1" applyFill="1" applyBorder="1" applyAlignment="1">
      <alignment horizontal="center" vertical="center"/>
    </xf>
    <xf numFmtId="4" fontId="4" fillId="2" borderId="4" xfId="0" applyNumberFormat="1" applyFont="1" applyFill="1" applyBorder="1" applyAlignment="1">
      <alignment horizontal="center" vertical="center" wrapText="1"/>
    </xf>
    <xf numFmtId="4" fontId="4" fillId="2" borderId="1" xfId="0" applyNumberFormat="1" applyFont="1" applyFill="1" applyBorder="1" applyAlignment="1">
      <alignment horizontal="left" vertical="center"/>
    </xf>
    <xf numFmtId="0" fontId="2" fillId="2" borderId="1" xfId="2" applyFont="1" applyFill="1" applyBorder="1" applyAlignment="1">
      <alignment horizontal="left" vertical="center"/>
    </xf>
    <xf numFmtId="4" fontId="4" fillId="2" borderId="1" xfId="0" applyNumberFormat="1" applyFont="1" applyFill="1" applyBorder="1" applyAlignment="1">
      <alignment horizontal="right" vertical="center"/>
    </xf>
    <xf numFmtId="0" fontId="2" fillId="2" borderId="1" xfId="2" applyFont="1" applyFill="1" applyBorder="1" applyAlignment="1">
      <alignment horizontal="center" vertical="center"/>
    </xf>
    <xf numFmtId="0" fontId="4" fillId="0" borderId="1" xfId="2" applyFont="1" applyFill="1" applyBorder="1" applyAlignment="1">
      <alignment horizontal="center" vertical="center"/>
    </xf>
    <xf numFmtId="0" fontId="6" fillId="2" borderId="3" xfId="2" applyFont="1" applyFill="1" applyBorder="1" applyAlignment="1">
      <alignment horizontal="left" vertical="center"/>
    </xf>
    <xf numFmtId="0" fontId="6" fillId="0" borderId="5" xfId="0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shrinkToFit="1"/>
    </xf>
    <xf numFmtId="0" fontId="4" fillId="0" borderId="12" xfId="0" applyFont="1" applyFill="1" applyBorder="1" applyAlignment="1" applyProtection="1">
      <alignment horizontal="center" vertical="center"/>
    </xf>
    <xf numFmtId="0" fontId="15" fillId="0" borderId="13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/>
    <xf numFmtId="0" fontId="3" fillId="0" borderId="1" xfId="0" applyFont="1" applyFill="1" applyBorder="1" applyAlignment="1">
      <alignment vertical="center"/>
    </xf>
    <xf numFmtId="0" fontId="3" fillId="0" borderId="1" xfId="0" applyFont="1" applyFill="1" applyBorder="1" applyAlignment="1">
      <alignment horizontal="center" vertical="center"/>
    </xf>
    <xf numFmtId="1" fontId="3" fillId="0" borderId="1" xfId="0" applyNumberFormat="1" applyFont="1" applyFill="1" applyBorder="1" applyAlignment="1">
      <alignment horizontal="center" vertical="center"/>
    </xf>
    <xf numFmtId="0" fontId="3" fillId="0" borderId="1" xfId="0" applyFont="1" applyFill="1" applyBorder="1" applyAlignment="1"/>
    <xf numFmtId="0" fontId="10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shrinkToFit="1"/>
    </xf>
    <xf numFmtId="1" fontId="6" fillId="0" borderId="1" xfId="0" applyNumberFormat="1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shrinkToFit="1"/>
    </xf>
    <xf numFmtId="0" fontId="10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shrinkToFit="1"/>
    </xf>
    <xf numFmtId="1" fontId="6" fillId="0" borderId="5" xfId="0" applyNumberFormat="1" applyFont="1" applyFill="1" applyBorder="1" applyAlignment="1">
      <alignment horizontal="center" vertical="center" wrapText="1"/>
    </xf>
    <xf numFmtId="0" fontId="21" fillId="0" borderId="1" xfId="0" applyFont="1" applyBorder="1" applyAlignment="1">
      <alignment horizontal="center" vertical="center" wrapText="1"/>
    </xf>
    <xf numFmtId="2" fontId="2" fillId="3" borderId="1" xfId="0" applyNumberFormat="1" applyFont="1" applyFill="1" applyBorder="1" applyAlignment="1">
      <alignment horizontal="right" vertical="center" wrapText="1"/>
    </xf>
    <xf numFmtId="4" fontId="2" fillId="3" borderId="1" xfId="0" applyNumberFormat="1" applyFont="1" applyFill="1" applyBorder="1" applyAlignment="1">
      <alignment horizontal="right" vertical="center" wrapText="1"/>
    </xf>
    <xf numFmtId="0" fontId="4" fillId="0" borderId="1" xfId="2" applyFont="1" applyFill="1" applyBorder="1" applyAlignment="1">
      <alignment horizontal="left" vertical="center" wrapText="1"/>
    </xf>
    <xf numFmtId="0" fontId="4" fillId="0" borderId="12" xfId="2" applyFont="1" applyFill="1" applyBorder="1" applyAlignment="1">
      <alignment horizontal="left" vertical="center" wrapText="1"/>
    </xf>
    <xf numFmtId="0" fontId="4" fillId="4" borderId="1" xfId="0" applyFont="1" applyFill="1" applyBorder="1" applyAlignment="1">
      <alignment vertical="center" wrapText="1"/>
    </xf>
    <xf numFmtId="0" fontId="4" fillId="5" borderId="1" xfId="0" applyFont="1" applyFill="1" applyBorder="1" applyAlignment="1">
      <alignment vertical="center" wrapText="1"/>
    </xf>
    <xf numFmtId="0" fontId="16" fillId="0" borderId="14" xfId="0" applyFont="1" applyFill="1" applyBorder="1" applyAlignment="1" applyProtection="1">
      <alignment vertical="center" wrapText="1"/>
    </xf>
    <xf numFmtId="0" fontId="2" fillId="0" borderId="1" xfId="0" applyFont="1" applyFill="1" applyBorder="1" applyAlignment="1">
      <alignment vertical="top" wrapText="1"/>
    </xf>
    <xf numFmtId="0" fontId="4" fillId="6" borderId="12" xfId="0" applyFont="1" applyFill="1" applyBorder="1" applyAlignment="1" applyProtection="1">
      <alignment horizontal="center" vertical="center"/>
    </xf>
    <xf numFmtId="0" fontId="4" fillId="6" borderId="1" xfId="0" applyFont="1" applyFill="1" applyBorder="1" applyAlignment="1" applyProtection="1">
      <alignment horizontal="center" vertical="center"/>
    </xf>
    <xf numFmtId="4" fontId="4" fillId="3" borderId="5" xfId="0" applyNumberFormat="1" applyFont="1" applyFill="1" applyBorder="1" applyAlignment="1">
      <alignment horizontal="right" vertical="center" wrapText="1"/>
    </xf>
    <xf numFmtId="4" fontId="4" fillId="3" borderId="1" xfId="0" applyNumberFormat="1" applyFont="1" applyFill="1" applyBorder="1" applyAlignment="1">
      <alignment horizontal="right" vertical="center" wrapText="1"/>
    </xf>
    <xf numFmtId="4" fontId="22" fillId="2" borderId="1" xfId="0" applyNumberFormat="1" applyFont="1" applyFill="1" applyBorder="1" applyAlignment="1">
      <alignment horizontal="right" vertical="center" wrapText="1"/>
    </xf>
    <xf numFmtId="4" fontId="22" fillId="2" borderId="1" xfId="0" applyNumberFormat="1" applyFont="1" applyFill="1" applyBorder="1" applyAlignment="1">
      <alignment horizontal="right" vertical="center"/>
    </xf>
    <xf numFmtId="0" fontId="19" fillId="0" borderId="8" xfId="0" applyFont="1" applyFill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/>
    </xf>
    <xf numFmtId="0" fontId="14" fillId="0" borderId="10" xfId="0" applyFont="1" applyBorder="1" applyAlignment="1">
      <alignment horizontal="center" vertical="center"/>
    </xf>
    <xf numFmtId="0" fontId="11" fillId="0" borderId="11" xfId="0" applyFont="1" applyFill="1" applyBorder="1" applyAlignment="1">
      <alignment wrapText="1"/>
    </xf>
    <xf numFmtId="0" fontId="0" fillId="0" borderId="11" xfId="0" applyBorder="1" applyAlignment="1"/>
    <xf numFmtId="0" fontId="6" fillId="2" borderId="2" xfId="2" applyFont="1" applyFill="1" applyBorder="1" applyAlignment="1">
      <alignment vertical="center" wrapText="1"/>
    </xf>
    <xf numFmtId="0" fontId="6" fillId="2" borderId="3" xfId="2" applyFont="1" applyFill="1" applyBorder="1" applyAlignment="1">
      <alignment vertical="center" wrapText="1"/>
    </xf>
    <xf numFmtId="0" fontId="6" fillId="2" borderId="7" xfId="2" applyFont="1" applyFill="1" applyBorder="1" applyAlignment="1">
      <alignment vertical="center" wrapText="1"/>
    </xf>
    <xf numFmtId="0" fontId="6" fillId="0" borderId="5" xfId="0" applyFont="1" applyFill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1" fontId="6" fillId="0" borderId="5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/>
    </xf>
    <xf numFmtId="0" fontId="10" fillId="0" borderId="5" xfId="0" applyFont="1" applyFill="1" applyBorder="1" applyAlignment="1">
      <alignment horizontal="center" vertical="center" wrapText="1"/>
    </xf>
    <xf numFmtId="0" fontId="10" fillId="0" borderId="6" xfId="0" applyFont="1" applyFill="1" applyBorder="1" applyAlignment="1">
      <alignment horizontal="center" vertical="center" wrapText="1"/>
    </xf>
    <xf numFmtId="0" fontId="6" fillId="0" borderId="6" xfId="0" applyFont="1" applyFill="1" applyBorder="1" applyAlignment="1">
      <alignment horizontal="center" vertical="center" wrapText="1"/>
    </xf>
    <xf numFmtId="0" fontId="6" fillId="0" borderId="5" xfId="0" applyFont="1" applyFill="1" applyBorder="1" applyAlignment="1">
      <alignment horizontal="center" vertical="center" shrinkToFit="1"/>
    </xf>
    <xf numFmtId="0" fontId="6" fillId="0" borderId="6" xfId="0" applyFont="1" applyFill="1" applyBorder="1" applyAlignment="1">
      <alignment horizontal="center" vertical="center" shrinkToFit="1"/>
    </xf>
    <xf numFmtId="1" fontId="6" fillId="0" borderId="6" xfId="0" applyNumberFormat="1" applyFont="1" applyFill="1" applyBorder="1" applyAlignment="1">
      <alignment horizontal="center" vertical="center" wrapText="1"/>
    </xf>
    <xf numFmtId="0" fontId="6" fillId="2" borderId="1" xfId="2" applyFont="1" applyFill="1" applyBorder="1" applyAlignment="1">
      <alignment vertical="center" wrapText="1"/>
    </xf>
  </cellXfs>
  <cellStyles count="7">
    <cellStyle name="Normalny" xfId="0" builtinId="0"/>
    <cellStyle name="Normalny 2" xfId="1" xr:uid="{00000000-0005-0000-0000-000001000000}"/>
    <cellStyle name="Normalny 2 2" xfId="2" xr:uid="{00000000-0005-0000-0000-000002000000}"/>
    <cellStyle name="Normalny 3" xfId="3" xr:uid="{00000000-0005-0000-0000-000003000000}"/>
    <cellStyle name="Normalny 3 2" xfId="4" xr:uid="{00000000-0005-0000-0000-000004000000}"/>
    <cellStyle name="Normalny 4 2" xfId="5" xr:uid="{00000000-0005-0000-0000-000005000000}"/>
    <cellStyle name="Normalny 5" xfId="6" xr:uid="{00000000-0005-0000-0000-000006000000}"/>
  </cellStyles>
  <dxfs count="6"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  <dxf>
      <font>
        <color theme="0"/>
      </font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J19"/>
  <sheetViews>
    <sheetView showGridLines="0" view="pageBreakPreview" zoomScale="80" zoomScaleNormal="100" zoomScaleSheetLayoutView="80" workbookViewId="0">
      <selection activeCell="A6" sqref="A6:J6"/>
    </sheetView>
  </sheetViews>
  <sheetFormatPr defaultColWidth="8.19921875" defaultRowHeight="13.8"/>
  <cols>
    <col min="1" max="1" width="3.59765625" style="25" bestFit="1" customWidth="1"/>
    <col min="2" max="2" width="55.8984375" style="4" customWidth="1"/>
    <col min="3" max="3" width="7.69921875" style="26" customWidth="1"/>
    <col min="4" max="4" width="8.5" style="27" customWidth="1"/>
    <col min="5" max="5" width="9.5" style="2" customWidth="1"/>
    <col min="6" max="6" width="11.19921875" style="2" customWidth="1"/>
    <col min="7" max="7" width="9" style="2" bestFit="1" customWidth="1"/>
    <col min="8" max="8" width="11.19921875" style="2" customWidth="1"/>
    <col min="9" max="9" width="19.09765625" style="2" customWidth="1"/>
    <col min="10" max="10" width="14.69921875" style="4" customWidth="1"/>
    <col min="11" max="11" width="13" style="2" customWidth="1"/>
    <col min="12" max="16384" width="8.19921875" style="2"/>
  </cols>
  <sheetData>
    <row r="1" spans="1:10" ht="12" customHeight="1">
      <c r="J1" s="28" t="s">
        <v>81</v>
      </c>
    </row>
    <row r="2" spans="1:10" ht="12" customHeight="1">
      <c r="A2" s="91" t="s">
        <v>0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ht="12" customHeight="1">
      <c r="A3" s="3"/>
      <c r="B3" s="8"/>
      <c r="C3" s="5"/>
      <c r="D3" s="6"/>
      <c r="E3" s="7"/>
      <c r="F3" s="7"/>
      <c r="G3" s="7"/>
      <c r="H3" s="7"/>
      <c r="I3" s="7"/>
      <c r="J3" s="8"/>
    </row>
    <row r="4" spans="1:10" ht="22.2" customHeight="1">
      <c r="A4" s="92" t="s">
        <v>1</v>
      </c>
      <c r="B4" s="88" t="s">
        <v>2</v>
      </c>
      <c r="C4" s="95" t="s">
        <v>3</v>
      </c>
      <c r="D4" s="90" t="s">
        <v>4</v>
      </c>
      <c r="E4" s="88" t="s">
        <v>10</v>
      </c>
      <c r="F4" s="88" t="s">
        <v>11</v>
      </c>
      <c r="G4" s="90" t="s">
        <v>12</v>
      </c>
      <c r="H4" s="90" t="s">
        <v>13</v>
      </c>
      <c r="I4" s="90" t="s">
        <v>6</v>
      </c>
      <c r="J4" s="90" t="s">
        <v>5</v>
      </c>
    </row>
    <row r="5" spans="1:10" ht="28.95" customHeight="1">
      <c r="A5" s="93"/>
      <c r="B5" s="94"/>
      <c r="C5" s="96"/>
      <c r="D5" s="97"/>
      <c r="E5" s="89"/>
      <c r="F5" s="89"/>
      <c r="G5" s="89"/>
      <c r="H5" s="89"/>
      <c r="I5" s="97"/>
      <c r="J5" s="97"/>
    </row>
    <row r="6" spans="1:10" ht="22.2" customHeight="1">
      <c r="A6" s="85" t="s">
        <v>85</v>
      </c>
      <c r="B6" s="86"/>
      <c r="C6" s="86"/>
      <c r="D6" s="86"/>
      <c r="E6" s="86"/>
      <c r="F6" s="86"/>
      <c r="G6" s="86"/>
      <c r="H6" s="86"/>
      <c r="I6" s="86"/>
      <c r="J6" s="87"/>
    </row>
    <row r="7" spans="1:10">
      <c r="A7" s="9">
        <v>1</v>
      </c>
      <c r="B7" s="10" t="s">
        <v>14</v>
      </c>
      <c r="C7" s="46" t="s">
        <v>7</v>
      </c>
      <c r="D7" s="11">
        <v>5</v>
      </c>
      <c r="E7" s="12"/>
      <c r="F7" s="12">
        <f>D7*E7</f>
        <v>0</v>
      </c>
      <c r="G7" s="29">
        <v>0.23</v>
      </c>
      <c r="H7" s="13">
        <f>F7+(F7*G7)</f>
        <v>0</v>
      </c>
      <c r="I7" s="14"/>
      <c r="J7" s="14"/>
    </row>
    <row r="8" spans="1:10">
      <c r="A8" s="9">
        <v>2</v>
      </c>
      <c r="B8" s="15" t="s">
        <v>15</v>
      </c>
      <c r="C8" s="11" t="s">
        <v>7</v>
      </c>
      <c r="D8" s="11">
        <v>5</v>
      </c>
      <c r="E8" s="12"/>
      <c r="F8" s="12">
        <f t="shared" ref="F8:F15" si="0">D8*E8</f>
        <v>0</v>
      </c>
      <c r="G8" s="29">
        <v>0.23</v>
      </c>
      <c r="H8" s="13">
        <f t="shared" ref="H8:H15" si="1">F8+(F8*G8)</f>
        <v>0</v>
      </c>
      <c r="I8" s="14"/>
      <c r="J8" s="14"/>
    </row>
    <row r="9" spans="1:10" ht="52.8">
      <c r="A9" s="9">
        <v>3</v>
      </c>
      <c r="B9" s="16" t="s">
        <v>16</v>
      </c>
      <c r="C9" s="9" t="s">
        <v>7</v>
      </c>
      <c r="D9" s="11">
        <v>8</v>
      </c>
      <c r="E9" s="12"/>
      <c r="F9" s="12">
        <f t="shared" si="0"/>
        <v>0</v>
      </c>
      <c r="G9" s="29">
        <v>0.23</v>
      </c>
      <c r="H9" s="13">
        <f t="shared" si="1"/>
        <v>0</v>
      </c>
      <c r="I9" s="14"/>
      <c r="J9" s="14"/>
    </row>
    <row r="10" spans="1:10" ht="52.8">
      <c r="A10" s="9">
        <v>4</v>
      </c>
      <c r="B10" s="17" t="s">
        <v>17</v>
      </c>
      <c r="C10" s="9" t="s">
        <v>7</v>
      </c>
      <c r="D10" s="11">
        <v>2</v>
      </c>
      <c r="E10" s="12"/>
      <c r="F10" s="12">
        <f t="shared" si="0"/>
        <v>0</v>
      </c>
      <c r="G10" s="29">
        <v>0.23</v>
      </c>
      <c r="H10" s="13">
        <f t="shared" si="1"/>
        <v>0</v>
      </c>
      <c r="I10" s="14"/>
      <c r="J10" s="14"/>
    </row>
    <row r="11" spans="1:10" ht="52.8">
      <c r="A11" s="9">
        <v>5</v>
      </c>
      <c r="B11" s="18" t="s">
        <v>18</v>
      </c>
      <c r="C11" s="9" t="s">
        <v>7</v>
      </c>
      <c r="D11" s="11">
        <v>2</v>
      </c>
      <c r="E11" s="12"/>
      <c r="F11" s="12">
        <f t="shared" si="0"/>
        <v>0</v>
      </c>
      <c r="G11" s="29">
        <v>0.23</v>
      </c>
      <c r="H11" s="13">
        <f t="shared" si="1"/>
        <v>0</v>
      </c>
      <c r="I11" s="14"/>
      <c r="J11" s="14"/>
    </row>
    <row r="12" spans="1:10" ht="26.4">
      <c r="A12" s="9">
        <v>6</v>
      </c>
      <c r="B12" s="18" t="s">
        <v>19</v>
      </c>
      <c r="C12" s="9" t="s">
        <v>7</v>
      </c>
      <c r="D12" s="11">
        <v>10</v>
      </c>
      <c r="E12" s="12"/>
      <c r="F12" s="12">
        <f t="shared" si="0"/>
        <v>0</v>
      </c>
      <c r="G12" s="29">
        <v>0.23</v>
      </c>
      <c r="H12" s="13">
        <f t="shared" si="1"/>
        <v>0</v>
      </c>
      <c r="I12" s="14"/>
      <c r="J12" s="14"/>
    </row>
    <row r="13" spans="1:10" ht="26.4">
      <c r="A13" s="9">
        <v>7</v>
      </c>
      <c r="B13" s="18" t="s">
        <v>20</v>
      </c>
      <c r="C13" s="9" t="s">
        <v>7</v>
      </c>
      <c r="D13" s="11">
        <v>2</v>
      </c>
      <c r="E13" s="12"/>
      <c r="F13" s="12">
        <f t="shared" si="0"/>
        <v>0</v>
      </c>
      <c r="G13" s="29">
        <v>0.23</v>
      </c>
      <c r="H13" s="13">
        <f t="shared" si="1"/>
        <v>0</v>
      </c>
      <c r="I13" s="14"/>
      <c r="J13" s="14"/>
    </row>
    <row r="14" spans="1:10">
      <c r="A14" s="9">
        <v>8</v>
      </c>
      <c r="B14" s="19" t="s">
        <v>21</v>
      </c>
      <c r="C14" s="9" t="s">
        <v>7</v>
      </c>
      <c r="D14" s="11">
        <v>8</v>
      </c>
      <c r="E14" s="12"/>
      <c r="F14" s="12">
        <f t="shared" si="0"/>
        <v>0</v>
      </c>
      <c r="G14" s="29">
        <v>0.23</v>
      </c>
      <c r="H14" s="13">
        <f t="shared" si="1"/>
        <v>0</v>
      </c>
      <c r="I14" s="14"/>
      <c r="J14" s="14"/>
    </row>
    <row r="15" spans="1:10" ht="26.4">
      <c r="A15" s="9">
        <v>9</v>
      </c>
      <c r="B15" s="19" t="s">
        <v>22</v>
      </c>
      <c r="C15" s="9" t="s">
        <v>7</v>
      </c>
      <c r="D15" s="11">
        <v>5</v>
      </c>
      <c r="E15" s="12"/>
      <c r="F15" s="12">
        <f t="shared" si="0"/>
        <v>0</v>
      </c>
      <c r="G15" s="29">
        <v>0.23</v>
      </c>
      <c r="H15" s="13">
        <f t="shared" si="1"/>
        <v>0</v>
      </c>
      <c r="I15" s="14"/>
      <c r="J15" s="14"/>
    </row>
    <row r="16" spans="1:10" ht="21.6" customHeight="1">
      <c r="A16" s="30"/>
      <c r="B16" s="31" t="s">
        <v>80</v>
      </c>
      <c r="C16" s="32"/>
      <c r="D16" s="33"/>
      <c r="E16" s="34"/>
      <c r="F16" s="78">
        <f>SUM(F7:F15)</f>
        <v>0</v>
      </c>
      <c r="G16" s="78">
        <f>H16-F16</f>
        <v>0</v>
      </c>
      <c r="H16" s="79">
        <f>SUM(H7:H15)</f>
        <v>0</v>
      </c>
      <c r="I16" s="35"/>
      <c r="J16" s="36"/>
    </row>
    <row r="18" spans="1:10" ht="36" customHeight="1">
      <c r="A18" s="80" t="s">
        <v>79</v>
      </c>
      <c r="B18" s="81"/>
      <c r="C18" s="81"/>
      <c r="D18" s="81"/>
      <c r="E18" s="81"/>
      <c r="F18" s="81"/>
      <c r="G18" s="81"/>
      <c r="H18" s="81"/>
      <c r="I18" s="81"/>
      <c r="J18" s="82"/>
    </row>
    <row r="19" spans="1:10" ht="73.5" customHeight="1">
      <c r="A19" s="83" t="s">
        <v>79</v>
      </c>
      <c r="B19" s="84"/>
      <c r="C19" s="84"/>
      <c r="D19" s="84"/>
      <c r="E19" s="84"/>
      <c r="F19" s="84"/>
      <c r="G19" s="84"/>
      <c r="H19" s="84"/>
      <c r="I19" s="84"/>
      <c r="J19" s="84"/>
    </row>
  </sheetData>
  <mergeCells count="14">
    <mergeCell ref="A2:J2"/>
    <mergeCell ref="A4:A5"/>
    <mergeCell ref="B4:B5"/>
    <mergeCell ref="C4:C5"/>
    <mergeCell ref="D4:D5"/>
    <mergeCell ref="I4:I5"/>
    <mergeCell ref="J4:J5"/>
    <mergeCell ref="A18:J18"/>
    <mergeCell ref="A19:J19"/>
    <mergeCell ref="A6:J6"/>
    <mergeCell ref="E4:E5"/>
    <mergeCell ref="F4:F5"/>
    <mergeCell ref="G4:G5"/>
    <mergeCell ref="H4:H5"/>
  </mergeCells>
  <conditionalFormatting sqref="F16:I16 F7:H15">
    <cfRule type="cellIs" dxfId="5" priority="3" stopIfTrue="1" operator="equal">
      <formula>0</formula>
    </cfRule>
  </conditionalFormatting>
  <pageMargins left="0.7" right="0.7" top="0.75" bottom="0.75" header="0.3" footer="0.3"/>
  <pageSetup paperSize="9" scale="75" orientation="landscape" r:id="rId1"/>
  <ignoredErrors>
    <ignoredError sqref="G16" formula="1"/>
  </ignoredError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J13"/>
  <sheetViews>
    <sheetView showGridLines="0" view="pageBreakPreview" zoomScale="80" zoomScaleNormal="100" zoomScaleSheetLayoutView="80" workbookViewId="0">
      <pane ySplit="5" topLeftCell="A6" activePane="bottomLeft" state="frozen"/>
      <selection activeCell="T23" sqref="T23"/>
      <selection pane="bottomLeft" activeCell="A6" sqref="A6:J6"/>
    </sheetView>
  </sheetViews>
  <sheetFormatPr defaultColWidth="8.19921875" defaultRowHeight="30.6" customHeight="1"/>
  <cols>
    <col min="1" max="1" width="3.59765625" style="25" bestFit="1" customWidth="1"/>
    <col min="2" max="2" width="55.8984375" style="4" customWidth="1"/>
    <col min="3" max="3" width="7.69921875" style="26" customWidth="1"/>
    <col min="4" max="4" width="8.5" style="27" customWidth="1"/>
    <col min="5" max="5" width="9.5" style="2" customWidth="1"/>
    <col min="6" max="6" width="11.19921875" style="2" customWidth="1"/>
    <col min="7" max="7" width="9" style="2" bestFit="1" customWidth="1"/>
    <col min="8" max="8" width="11.19921875" style="2" customWidth="1"/>
    <col min="9" max="9" width="19.09765625" style="2" customWidth="1"/>
    <col min="10" max="10" width="14.69921875" style="4" customWidth="1"/>
    <col min="11" max="11" width="13" style="2" customWidth="1"/>
    <col min="12" max="16384" width="8.19921875" style="2"/>
  </cols>
  <sheetData>
    <row r="1" spans="1:10" ht="12.6" customHeight="1">
      <c r="J1" s="28" t="s">
        <v>81</v>
      </c>
    </row>
    <row r="2" spans="1:10" ht="12.6" customHeight="1">
      <c r="A2" s="91" t="s">
        <v>0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ht="12.6" customHeight="1">
      <c r="A3" s="43"/>
      <c r="B3" s="43"/>
      <c r="C3" s="43"/>
      <c r="D3" s="43"/>
      <c r="E3" s="43"/>
      <c r="F3" s="43"/>
      <c r="G3" s="43"/>
      <c r="H3" s="43"/>
      <c r="I3" s="43"/>
      <c r="J3" s="43"/>
    </row>
    <row r="4" spans="1:10" ht="12.6" customHeight="1">
      <c r="A4" s="48"/>
      <c r="B4" s="49"/>
      <c r="C4" s="50"/>
      <c r="D4" s="51"/>
      <c r="E4" s="52"/>
      <c r="F4" s="52"/>
      <c r="G4" s="52"/>
      <c r="H4" s="52"/>
      <c r="I4" s="52"/>
      <c r="J4" s="49"/>
    </row>
    <row r="5" spans="1:10" ht="62.4" customHeight="1">
      <c r="A5" s="53" t="s">
        <v>1</v>
      </c>
      <c r="B5" s="54" t="s">
        <v>2</v>
      </c>
      <c r="C5" s="55" t="s">
        <v>3</v>
      </c>
      <c r="D5" s="56" t="s">
        <v>4</v>
      </c>
      <c r="E5" s="54" t="s">
        <v>10</v>
      </c>
      <c r="F5" s="54" t="s">
        <v>11</v>
      </c>
      <c r="G5" s="56" t="s">
        <v>12</v>
      </c>
      <c r="H5" s="56" t="s">
        <v>13</v>
      </c>
      <c r="I5" s="56" t="s">
        <v>6</v>
      </c>
      <c r="J5" s="56" t="s">
        <v>5</v>
      </c>
    </row>
    <row r="6" spans="1:10" ht="30.6" customHeight="1">
      <c r="A6" s="98" t="s">
        <v>92</v>
      </c>
      <c r="B6" s="98"/>
      <c r="C6" s="98"/>
      <c r="D6" s="98"/>
      <c r="E6" s="98"/>
      <c r="F6" s="98"/>
      <c r="G6" s="98"/>
      <c r="H6" s="98"/>
      <c r="I6" s="98"/>
      <c r="J6" s="98"/>
    </row>
    <row r="7" spans="1:10" ht="13.8">
      <c r="A7" s="9">
        <v>1</v>
      </c>
      <c r="B7" s="47" t="s">
        <v>25</v>
      </c>
      <c r="C7" s="11" t="s">
        <v>8</v>
      </c>
      <c r="D7" s="11">
        <v>600</v>
      </c>
      <c r="E7" s="12"/>
      <c r="F7" s="12">
        <f>D7*E7</f>
        <v>0</v>
      </c>
      <c r="G7" s="29">
        <v>0.23</v>
      </c>
      <c r="H7" s="13">
        <f>F7+(F7*G7)</f>
        <v>0</v>
      </c>
      <c r="I7" s="23"/>
      <c r="J7" s="24"/>
    </row>
    <row r="8" spans="1:10" ht="13.8">
      <c r="A8" s="9">
        <v>2</v>
      </c>
      <c r="B8" s="47" t="s">
        <v>23</v>
      </c>
      <c r="C8" s="11" t="s">
        <v>8</v>
      </c>
      <c r="D8" s="11">
        <v>2000</v>
      </c>
      <c r="E8" s="12"/>
      <c r="F8" s="12">
        <f t="shared" ref="F8:F9" si="0">D8*E8</f>
        <v>0</v>
      </c>
      <c r="G8" s="29">
        <v>0.23</v>
      </c>
      <c r="H8" s="13">
        <f t="shared" ref="H8:H9" si="1">F8+(F8*G8)</f>
        <v>0</v>
      </c>
      <c r="I8" s="24"/>
      <c r="J8" s="24"/>
    </row>
    <row r="9" spans="1:10" ht="13.8">
      <c r="A9" s="9">
        <v>3</v>
      </c>
      <c r="B9" s="47" t="s">
        <v>24</v>
      </c>
      <c r="C9" s="11" t="s">
        <v>8</v>
      </c>
      <c r="D9" s="11">
        <v>10</v>
      </c>
      <c r="E9" s="12"/>
      <c r="F9" s="12">
        <f t="shared" si="0"/>
        <v>0</v>
      </c>
      <c r="G9" s="29">
        <v>0.23</v>
      </c>
      <c r="H9" s="13">
        <f t="shared" si="1"/>
        <v>0</v>
      </c>
      <c r="I9" s="24"/>
      <c r="J9" s="24"/>
    </row>
    <row r="10" spans="1:10" ht="30.6" customHeight="1">
      <c r="A10" s="30"/>
      <c r="B10" s="31" t="s">
        <v>82</v>
      </c>
      <c r="C10" s="32"/>
      <c r="D10" s="33"/>
      <c r="E10" s="34"/>
      <c r="F10" s="78">
        <f>SUM(F7:F9)</f>
        <v>0</v>
      </c>
      <c r="G10" s="78">
        <f>H10-F10</f>
        <v>0</v>
      </c>
      <c r="H10" s="79">
        <f>ROUND(SUM(H7:H9),2)</f>
        <v>0</v>
      </c>
      <c r="I10" s="37"/>
      <c r="J10" s="38"/>
    </row>
    <row r="11" spans="1:10" ht="16.2" customHeight="1"/>
    <row r="12" spans="1:10" ht="38.25" customHeight="1">
      <c r="A12" s="80" t="s">
        <v>79</v>
      </c>
      <c r="B12" s="81"/>
      <c r="C12" s="81"/>
      <c r="D12" s="81"/>
      <c r="E12" s="81"/>
      <c r="F12" s="81"/>
      <c r="G12" s="81"/>
      <c r="H12" s="81"/>
      <c r="I12" s="81"/>
      <c r="J12" s="82"/>
    </row>
    <row r="13" spans="1:10" ht="81" customHeight="1">
      <c r="A13" s="83" t="s">
        <v>79</v>
      </c>
      <c r="B13" s="84"/>
      <c r="C13" s="84"/>
      <c r="D13" s="84"/>
      <c r="E13" s="84"/>
      <c r="F13" s="84"/>
      <c r="G13" s="84"/>
      <c r="H13" s="84"/>
      <c r="I13" s="84"/>
      <c r="J13" s="84"/>
    </row>
  </sheetData>
  <mergeCells count="4">
    <mergeCell ref="A6:J6"/>
    <mergeCell ref="A12:J12"/>
    <mergeCell ref="A13:J13"/>
    <mergeCell ref="A2:J2"/>
  </mergeCells>
  <conditionalFormatting sqref="F10:I10 F7:H9">
    <cfRule type="cellIs" dxfId="4" priority="1" stopIfTrue="1" operator="equal">
      <formula>0</formula>
    </cfRule>
  </conditionalFormatting>
  <pageMargins left="0.7" right="0.7" top="0.75" bottom="0.75" header="0.3" footer="0.3"/>
  <pageSetup paperSize="9" scale="8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J27"/>
  <sheetViews>
    <sheetView showGridLines="0" view="pageBreakPreview" zoomScale="80" zoomScaleNormal="100" zoomScaleSheetLayoutView="80" workbookViewId="0">
      <selection activeCell="A6" sqref="A6:J6"/>
    </sheetView>
  </sheetViews>
  <sheetFormatPr defaultColWidth="8.19921875" defaultRowHeight="13.8"/>
  <cols>
    <col min="1" max="1" width="3.59765625" style="25" bestFit="1" customWidth="1"/>
    <col min="2" max="2" width="55.8984375" style="4" customWidth="1"/>
    <col min="3" max="3" width="7.69921875" style="26" customWidth="1"/>
    <col min="4" max="4" width="8.5" style="27" customWidth="1"/>
    <col min="5" max="5" width="9.5" style="2" customWidth="1"/>
    <col min="6" max="6" width="11.19921875" style="2" customWidth="1"/>
    <col min="7" max="7" width="9" style="2" bestFit="1" customWidth="1"/>
    <col min="8" max="8" width="11.19921875" style="2" customWidth="1"/>
    <col min="9" max="9" width="19.09765625" style="2" customWidth="1"/>
    <col min="10" max="10" width="14.69921875" style="4" customWidth="1"/>
    <col min="11" max="11" width="13" style="2" customWidth="1"/>
    <col min="12" max="16384" width="8.19921875" style="2"/>
  </cols>
  <sheetData>
    <row r="1" spans="1:10" ht="12" customHeight="1">
      <c r="J1" s="28" t="s">
        <v>81</v>
      </c>
    </row>
    <row r="2" spans="1:10" ht="12" customHeight="1">
      <c r="A2" s="91" t="s">
        <v>0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ht="12" customHeight="1">
      <c r="A3" s="3"/>
      <c r="B3" s="8"/>
      <c r="C3" s="5"/>
      <c r="D3" s="6"/>
      <c r="E3" s="7"/>
      <c r="F3" s="7"/>
      <c r="G3" s="7"/>
      <c r="H3" s="7"/>
      <c r="I3" s="7"/>
      <c r="J3" s="8"/>
    </row>
    <row r="4" spans="1:10" ht="22.2" customHeight="1">
      <c r="A4" s="92" t="s">
        <v>1</v>
      </c>
      <c r="B4" s="88" t="s">
        <v>2</v>
      </c>
      <c r="C4" s="95" t="s">
        <v>3</v>
      </c>
      <c r="D4" s="90" t="s">
        <v>4</v>
      </c>
      <c r="E4" s="88" t="s">
        <v>10</v>
      </c>
      <c r="F4" s="88" t="s">
        <v>11</v>
      </c>
      <c r="G4" s="90" t="s">
        <v>12</v>
      </c>
      <c r="H4" s="90" t="s">
        <v>13</v>
      </c>
      <c r="I4" s="90" t="s">
        <v>6</v>
      </c>
      <c r="J4" s="90" t="s">
        <v>5</v>
      </c>
    </row>
    <row r="5" spans="1:10" ht="28.95" customHeight="1">
      <c r="A5" s="93"/>
      <c r="B5" s="94"/>
      <c r="C5" s="96"/>
      <c r="D5" s="97"/>
      <c r="E5" s="89"/>
      <c r="F5" s="89"/>
      <c r="G5" s="89"/>
      <c r="H5" s="89"/>
      <c r="I5" s="97"/>
      <c r="J5" s="97"/>
    </row>
    <row r="6" spans="1:10" s="20" customFormat="1" ht="21" customHeight="1">
      <c r="A6" s="85" t="s">
        <v>86</v>
      </c>
      <c r="B6" s="86"/>
      <c r="C6" s="86"/>
      <c r="D6" s="86"/>
      <c r="E6" s="86"/>
      <c r="F6" s="86"/>
      <c r="G6" s="86"/>
      <c r="H6" s="86"/>
      <c r="I6" s="86"/>
      <c r="J6" s="87"/>
    </row>
    <row r="7" spans="1:10" s="20" customFormat="1" ht="66">
      <c r="A7" s="9">
        <v>1</v>
      </c>
      <c r="B7" s="1" t="s">
        <v>26</v>
      </c>
      <c r="C7" s="65" t="s">
        <v>43</v>
      </c>
      <c r="D7" s="9">
        <v>200</v>
      </c>
      <c r="E7" s="66"/>
      <c r="F7" s="12">
        <f>D7*E7</f>
        <v>0</v>
      </c>
      <c r="G7" s="29">
        <v>0.23</v>
      </c>
      <c r="H7" s="13">
        <f>F7+(F7*G7)</f>
        <v>0</v>
      </c>
      <c r="I7" s="21"/>
      <c r="J7" s="21" t="s">
        <v>44</v>
      </c>
    </row>
    <row r="8" spans="1:10" s="20" customFormat="1" ht="66">
      <c r="A8" s="9">
        <v>2</v>
      </c>
      <c r="B8" s="1" t="s">
        <v>27</v>
      </c>
      <c r="C8" s="65" t="s">
        <v>43</v>
      </c>
      <c r="D8" s="9">
        <v>220</v>
      </c>
      <c r="E8" s="66"/>
      <c r="F8" s="12">
        <f t="shared" ref="F8:F10" si="0">D8*E8</f>
        <v>0</v>
      </c>
      <c r="G8" s="29">
        <v>0.23</v>
      </c>
      <c r="H8" s="13">
        <f t="shared" ref="H8:H10" si="1">F8+(F8*G8)</f>
        <v>0</v>
      </c>
      <c r="I8" s="21"/>
      <c r="J8" s="21" t="s">
        <v>44</v>
      </c>
    </row>
    <row r="9" spans="1:10" s="20" customFormat="1" ht="66">
      <c r="A9" s="9">
        <v>3</v>
      </c>
      <c r="B9" s="1" t="s">
        <v>28</v>
      </c>
      <c r="C9" s="65" t="s">
        <v>43</v>
      </c>
      <c r="D9" s="9">
        <v>220</v>
      </c>
      <c r="E9" s="66"/>
      <c r="F9" s="12">
        <f t="shared" si="0"/>
        <v>0</v>
      </c>
      <c r="G9" s="29">
        <v>0.23</v>
      </c>
      <c r="H9" s="13">
        <f t="shared" si="1"/>
        <v>0</v>
      </c>
      <c r="I9" s="21"/>
      <c r="J9" s="21" t="s">
        <v>44</v>
      </c>
    </row>
    <row r="10" spans="1:10" s="20" customFormat="1" ht="66.75" customHeight="1">
      <c r="A10" s="9">
        <v>4</v>
      </c>
      <c r="B10" s="1" t="s">
        <v>29</v>
      </c>
      <c r="C10" s="65" t="s">
        <v>43</v>
      </c>
      <c r="D10" s="9">
        <v>44</v>
      </c>
      <c r="E10" s="66"/>
      <c r="F10" s="12">
        <f t="shared" si="0"/>
        <v>0</v>
      </c>
      <c r="G10" s="29">
        <v>0.23</v>
      </c>
      <c r="H10" s="13">
        <f t="shared" si="1"/>
        <v>0</v>
      </c>
      <c r="I10" s="21"/>
      <c r="J10" s="21" t="s">
        <v>44</v>
      </c>
    </row>
    <row r="11" spans="1:10" s="20" customFormat="1" ht="26.4">
      <c r="A11" s="9">
        <v>5</v>
      </c>
      <c r="B11" s="1" t="s">
        <v>30</v>
      </c>
      <c r="C11" s="65" t="s">
        <v>43</v>
      </c>
      <c r="D11" s="9">
        <v>220</v>
      </c>
      <c r="E11" s="66"/>
      <c r="F11" s="12">
        <f t="shared" ref="F11:F23" si="2">D11*E11</f>
        <v>0</v>
      </c>
      <c r="G11" s="29">
        <v>0.23</v>
      </c>
      <c r="H11" s="13">
        <f t="shared" ref="H11:H23" si="3">F11+(F11*G11)</f>
        <v>0</v>
      </c>
      <c r="I11" s="21"/>
      <c r="J11" s="21"/>
    </row>
    <row r="12" spans="1:10" s="20" customFormat="1" ht="48.75" customHeight="1">
      <c r="A12" s="9">
        <v>6</v>
      </c>
      <c r="B12" s="1" t="s">
        <v>31</v>
      </c>
      <c r="C12" s="65" t="s">
        <v>43</v>
      </c>
      <c r="D12" s="9">
        <v>10</v>
      </c>
      <c r="E12" s="66"/>
      <c r="F12" s="12">
        <f t="shared" si="2"/>
        <v>0</v>
      </c>
      <c r="G12" s="29">
        <v>0.23</v>
      </c>
      <c r="H12" s="13">
        <f t="shared" si="3"/>
        <v>0</v>
      </c>
      <c r="I12" s="21"/>
      <c r="J12" s="21"/>
    </row>
    <row r="13" spans="1:10" s="20" customFormat="1" ht="26.4">
      <c r="A13" s="9">
        <v>7</v>
      </c>
      <c r="B13" s="1" t="s">
        <v>32</v>
      </c>
      <c r="C13" s="65" t="s">
        <v>9</v>
      </c>
      <c r="D13" s="22">
        <v>4</v>
      </c>
      <c r="E13" s="67"/>
      <c r="F13" s="12">
        <f t="shared" si="2"/>
        <v>0</v>
      </c>
      <c r="G13" s="29">
        <v>0.23</v>
      </c>
      <c r="H13" s="13">
        <f t="shared" si="3"/>
        <v>0</v>
      </c>
      <c r="I13" s="21"/>
      <c r="J13" s="21"/>
    </row>
    <row r="14" spans="1:10" s="20" customFormat="1" ht="52.8">
      <c r="A14" s="9">
        <v>8</v>
      </c>
      <c r="B14" s="1" t="s">
        <v>33</v>
      </c>
      <c r="C14" s="65" t="s">
        <v>9</v>
      </c>
      <c r="D14" s="22">
        <v>6</v>
      </c>
      <c r="E14" s="67"/>
      <c r="F14" s="12">
        <f t="shared" si="2"/>
        <v>0</v>
      </c>
      <c r="G14" s="29">
        <v>0.23</v>
      </c>
      <c r="H14" s="13">
        <f t="shared" si="3"/>
        <v>0</v>
      </c>
      <c r="I14" s="21"/>
      <c r="J14" s="21" t="s">
        <v>44</v>
      </c>
    </row>
    <row r="15" spans="1:10" s="20" customFormat="1" ht="39.6">
      <c r="A15" s="9">
        <v>9</v>
      </c>
      <c r="B15" s="1" t="s">
        <v>34</v>
      </c>
      <c r="C15" s="65" t="s">
        <v>9</v>
      </c>
      <c r="D15" s="22">
        <v>4</v>
      </c>
      <c r="E15" s="67"/>
      <c r="F15" s="12">
        <f t="shared" si="2"/>
        <v>0</v>
      </c>
      <c r="G15" s="29">
        <v>0.23</v>
      </c>
      <c r="H15" s="13">
        <f t="shared" si="3"/>
        <v>0</v>
      </c>
      <c r="I15" s="21"/>
      <c r="J15" s="21"/>
    </row>
    <row r="16" spans="1:10" s="20" customFormat="1">
      <c r="A16" s="9">
        <v>10</v>
      </c>
      <c r="B16" s="1" t="s">
        <v>35</v>
      </c>
      <c r="C16" s="65" t="s">
        <v>43</v>
      </c>
      <c r="D16" s="22">
        <v>5</v>
      </c>
      <c r="E16" s="67"/>
      <c r="F16" s="12">
        <f t="shared" si="2"/>
        <v>0</v>
      </c>
      <c r="G16" s="29">
        <v>0.23</v>
      </c>
      <c r="H16" s="13">
        <f t="shared" si="3"/>
        <v>0</v>
      </c>
      <c r="I16" s="21"/>
      <c r="J16" s="21"/>
    </row>
    <row r="17" spans="1:10" s="20" customFormat="1">
      <c r="A17" s="9">
        <v>11</v>
      </c>
      <c r="B17" s="1" t="s">
        <v>36</v>
      </c>
      <c r="C17" s="65" t="s">
        <v>43</v>
      </c>
      <c r="D17" s="11">
        <v>16</v>
      </c>
      <c r="E17" s="67"/>
      <c r="F17" s="12">
        <f t="shared" si="2"/>
        <v>0</v>
      </c>
      <c r="G17" s="29">
        <v>0.23</v>
      </c>
      <c r="H17" s="13">
        <f t="shared" si="3"/>
        <v>0</v>
      </c>
      <c r="I17" s="21"/>
      <c r="J17" s="21"/>
    </row>
    <row r="18" spans="1:10" s="20" customFormat="1">
      <c r="A18" s="9">
        <v>12</v>
      </c>
      <c r="B18" s="1" t="s">
        <v>37</v>
      </c>
      <c r="C18" s="65" t="s">
        <v>43</v>
      </c>
      <c r="D18" s="11">
        <v>8</v>
      </c>
      <c r="E18" s="67"/>
      <c r="F18" s="12">
        <f t="shared" si="2"/>
        <v>0</v>
      </c>
      <c r="G18" s="29">
        <v>0.23</v>
      </c>
      <c r="H18" s="13">
        <f t="shared" si="3"/>
        <v>0</v>
      </c>
      <c r="I18" s="21"/>
      <c r="J18" s="21"/>
    </row>
    <row r="19" spans="1:10" s="20" customFormat="1" ht="55.5" customHeight="1">
      <c r="A19" s="9">
        <v>13</v>
      </c>
      <c r="B19" s="1" t="s">
        <v>38</v>
      </c>
      <c r="C19" s="65" t="s">
        <v>9</v>
      </c>
      <c r="D19" s="11">
        <v>5</v>
      </c>
      <c r="E19" s="67"/>
      <c r="F19" s="12">
        <f t="shared" si="2"/>
        <v>0</v>
      </c>
      <c r="G19" s="29">
        <v>0.23</v>
      </c>
      <c r="H19" s="13">
        <f t="shared" si="3"/>
        <v>0</v>
      </c>
      <c r="I19" s="21"/>
      <c r="J19" s="21"/>
    </row>
    <row r="20" spans="1:10" s="20" customFormat="1" ht="57.75" customHeight="1">
      <c r="A20" s="9">
        <v>14</v>
      </c>
      <c r="B20" s="1" t="s">
        <v>39</v>
      </c>
      <c r="C20" s="65" t="s">
        <v>43</v>
      </c>
      <c r="D20" s="11">
        <v>2</v>
      </c>
      <c r="E20" s="67"/>
      <c r="F20" s="12">
        <f t="shared" si="2"/>
        <v>0</v>
      </c>
      <c r="G20" s="29">
        <v>0.23</v>
      </c>
      <c r="H20" s="13">
        <f t="shared" si="3"/>
        <v>0</v>
      </c>
      <c r="I20" s="21"/>
      <c r="J20" s="21"/>
    </row>
    <row r="21" spans="1:10" s="20" customFormat="1" ht="52.8">
      <c r="A21" s="9">
        <v>15</v>
      </c>
      <c r="B21" s="1" t="s">
        <v>40</v>
      </c>
      <c r="C21" s="65" t="s">
        <v>43</v>
      </c>
      <c r="D21" s="11">
        <v>2</v>
      </c>
      <c r="E21" s="67"/>
      <c r="F21" s="12">
        <f t="shared" si="2"/>
        <v>0</v>
      </c>
      <c r="G21" s="29">
        <v>0.23</v>
      </c>
      <c r="H21" s="13">
        <f t="shared" si="3"/>
        <v>0</v>
      </c>
      <c r="I21" s="21"/>
      <c r="J21" s="21"/>
    </row>
    <row r="22" spans="1:10" s="20" customFormat="1" ht="52.8">
      <c r="A22" s="9">
        <v>16</v>
      </c>
      <c r="B22" s="1" t="s">
        <v>41</v>
      </c>
      <c r="C22" s="65" t="s">
        <v>9</v>
      </c>
      <c r="D22" s="11">
        <v>12</v>
      </c>
      <c r="E22" s="67"/>
      <c r="F22" s="12">
        <f t="shared" si="2"/>
        <v>0</v>
      </c>
      <c r="G22" s="29">
        <v>0.23</v>
      </c>
      <c r="H22" s="13">
        <f t="shared" si="3"/>
        <v>0</v>
      </c>
      <c r="I22" s="21"/>
      <c r="J22" s="21"/>
    </row>
    <row r="23" spans="1:10" s="20" customFormat="1" ht="88.5" customHeight="1">
      <c r="A23" s="9">
        <v>17</v>
      </c>
      <c r="B23" s="1" t="s">
        <v>42</v>
      </c>
      <c r="C23" s="65" t="s">
        <v>9</v>
      </c>
      <c r="D23" s="11">
        <v>15</v>
      </c>
      <c r="E23" s="67"/>
      <c r="F23" s="12">
        <f t="shared" si="2"/>
        <v>0</v>
      </c>
      <c r="G23" s="29">
        <v>0.23</v>
      </c>
      <c r="H23" s="13">
        <f t="shared" si="3"/>
        <v>0</v>
      </c>
      <c r="I23" s="21"/>
      <c r="J23" s="21"/>
    </row>
    <row r="24" spans="1:10" s="20" customFormat="1" ht="22.2" customHeight="1">
      <c r="A24" s="30"/>
      <c r="B24" s="31" t="s">
        <v>83</v>
      </c>
      <c r="C24" s="32"/>
      <c r="D24" s="33"/>
      <c r="E24" s="34"/>
      <c r="F24" s="78">
        <f>SUM(F7:F23)</f>
        <v>0</v>
      </c>
      <c r="G24" s="78">
        <f>H24-F24</f>
        <v>0</v>
      </c>
      <c r="H24" s="79">
        <f>ROUND(SUM(H7:H23),2)</f>
        <v>0</v>
      </c>
      <c r="I24" s="37"/>
      <c r="J24" s="38"/>
    </row>
    <row r="26" spans="1:10" ht="39.6" customHeight="1">
      <c r="A26" s="80" t="s">
        <v>79</v>
      </c>
      <c r="B26" s="81"/>
      <c r="C26" s="81"/>
      <c r="D26" s="81"/>
      <c r="E26" s="81"/>
      <c r="F26" s="81"/>
      <c r="G26" s="81"/>
      <c r="H26" s="81"/>
      <c r="I26" s="81"/>
      <c r="J26" s="82"/>
    </row>
    <row r="27" spans="1:10" ht="75" customHeight="1">
      <c r="A27" s="83" t="s">
        <v>79</v>
      </c>
      <c r="B27" s="84"/>
      <c r="C27" s="84"/>
      <c r="D27" s="84"/>
      <c r="E27" s="84"/>
      <c r="F27" s="84"/>
      <c r="G27" s="84"/>
      <c r="H27" s="84"/>
      <c r="I27" s="84"/>
      <c r="J27" s="84"/>
    </row>
  </sheetData>
  <mergeCells count="14">
    <mergeCell ref="A6:J6"/>
    <mergeCell ref="A26:J26"/>
    <mergeCell ref="A27:J27"/>
    <mergeCell ref="A2:J2"/>
    <mergeCell ref="A4:A5"/>
    <mergeCell ref="B4:B5"/>
    <mergeCell ref="C4:C5"/>
    <mergeCell ref="D4:D5"/>
    <mergeCell ref="E4:E5"/>
    <mergeCell ref="F4:F5"/>
    <mergeCell ref="G4:G5"/>
    <mergeCell ref="H4:H5"/>
    <mergeCell ref="I4:I5"/>
    <mergeCell ref="J4:J5"/>
  </mergeCells>
  <conditionalFormatting sqref="F24:I24 F7:H23">
    <cfRule type="cellIs" dxfId="3" priority="1" stopIfTrue="1" operator="equal">
      <formula>0</formula>
    </cfRule>
  </conditionalFormatting>
  <pageMargins left="0.7" right="0.7" top="0.75" bottom="0.75" header="0.3" footer="0.3"/>
  <pageSetup paperSize="9" scale="8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J16"/>
  <sheetViews>
    <sheetView showGridLines="0" tabSelected="1" view="pageBreakPreview" zoomScale="80" zoomScaleNormal="100" zoomScaleSheetLayoutView="80" workbookViewId="0">
      <pane ySplit="4" topLeftCell="A5" activePane="bottomLeft" state="frozen"/>
      <selection activeCell="T23" sqref="T23"/>
      <selection pane="bottomLeft" activeCell="A5" sqref="A5:J5"/>
    </sheetView>
  </sheetViews>
  <sheetFormatPr defaultColWidth="8.19921875" defaultRowHeight="30.6" customHeight="1"/>
  <cols>
    <col min="1" max="1" width="3.59765625" style="25" bestFit="1" customWidth="1"/>
    <col min="2" max="2" width="55.8984375" style="4" customWidth="1"/>
    <col min="3" max="3" width="7.69921875" style="26" customWidth="1"/>
    <col min="4" max="4" width="8.5" style="27" customWidth="1"/>
    <col min="5" max="5" width="9.5" style="2" customWidth="1"/>
    <col min="6" max="6" width="11.19921875" style="2" customWidth="1"/>
    <col min="7" max="7" width="9" style="2" bestFit="1" customWidth="1"/>
    <col min="8" max="8" width="11.19921875" style="2" customWidth="1"/>
    <col min="9" max="9" width="19.09765625" style="2" customWidth="1"/>
    <col min="10" max="10" width="14.69921875" style="4" customWidth="1"/>
    <col min="11" max="11" width="13" style="2" customWidth="1"/>
    <col min="12" max="16384" width="8.19921875" style="2"/>
  </cols>
  <sheetData>
    <row r="1" spans="1:10" ht="12.6" customHeight="1">
      <c r="J1" s="28" t="s">
        <v>81</v>
      </c>
    </row>
    <row r="2" spans="1:10" ht="12.6" customHeight="1">
      <c r="A2" s="91" t="s">
        <v>0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ht="12.6" customHeight="1">
      <c r="A3" s="3"/>
      <c r="B3" s="8"/>
      <c r="C3" s="5"/>
      <c r="D3" s="6"/>
      <c r="E3" s="7"/>
      <c r="F3" s="7"/>
      <c r="G3" s="7"/>
      <c r="H3" s="7"/>
      <c r="I3" s="7"/>
      <c r="J3" s="8"/>
    </row>
    <row r="4" spans="1:10" ht="62.4" customHeight="1">
      <c r="A4" s="44" t="s">
        <v>1</v>
      </c>
      <c r="B4" s="41" t="s">
        <v>2</v>
      </c>
      <c r="C4" s="45" t="s">
        <v>3</v>
      </c>
      <c r="D4" s="42" t="s">
        <v>4</v>
      </c>
      <c r="E4" s="41" t="s">
        <v>10</v>
      </c>
      <c r="F4" s="41" t="s">
        <v>11</v>
      </c>
      <c r="G4" s="42" t="s">
        <v>12</v>
      </c>
      <c r="H4" s="42" t="s">
        <v>13</v>
      </c>
      <c r="I4" s="42" t="s">
        <v>6</v>
      </c>
      <c r="J4" s="42" t="s">
        <v>5</v>
      </c>
    </row>
    <row r="5" spans="1:10" ht="30.6" customHeight="1">
      <c r="A5" s="85" t="s">
        <v>87</v>
      </c>
      <c r="B5" s="86"/>
      <c r="C5" s="86"/>
      <c r="D5" s="86"/>
      <c r="E5" s="86"/>
      <c r="F5" s="86"/>
      <c r="G5" s="86"/>
      <c r="H5" s="86"/>
      <c r="I5" s="86"/>
      <c r="J5" s="87"/>
    </row>
    <row r="6" spans="1:10" ht="30" customHeight="1">
      <c r="A6" s="9">
        <v>1</v>
      </c>
      <c r="B6" s="68" t="s">
        <v>45</v>
      </c>
      <c r="C6" s="11" t="s">
        <v>7</v>
      </c>
      <c r="D6" s="11">
        <v>30</v>
      </c>
      <c r="E6" s="12"/>
      <c r="F6" s="12">
        <f>D6*E6</f>
        <v>0</v>
      </c>
      <c r="G6" s="29">
        <v>0.23</v>
      </c>
      <c r="H6" s="13">
        <f>F6+(F6*G6)</f>
        <v>0</v>
      </c>
      <c r="I6" s="23"/>
      <c r="J6" s="24"/>
    </row>
    <row r="7" spans="1:10" ht="26.4">
      <c r="A7" s="9">
        <v>2</v>
      </c>
      <c r="B7" s="69" t="s">
        <v>46</v>
      </c>
      <c r="C7" s="11" t="s">
        <v>7</v>
      </c>
      <c r="D7" s="11">
        <v>11</v>
      </c>
      <c r="E7" s="12"/>
      <c r="F7" s="12">
        <f t="shared" ref="F7:F12" si="0">D7*E7</f>
        <v>0</v>
      </c>
      <c r="G7" s="29">
        <v>0.23</v>
      </c>
      <c r="H7" s="13">
        <f t="shared" ref="H7:H12" si="1">F7+(F7*G7)</f>
        <v>0</v>
      </c>
      <c r="I7" s="24"/>
      <c r="J7" s="24"/>
    </row>
    <row r="8" spans="1:10" ht="26.4">
      <c r="A8" s="9">
        <v>3</v>
      </c>
      <c r="B8" s="69" t="s">
        <v>47</v>
      </c>
      <c r="C8" s="11" t="s">
        <v>7</v>
      </c>
      <c r="D8" s="11">
        <v>14</v>
      </c>
      <c r="E8" s="12"/>
      <c r="F8" s="12">
        <f t="shared" si="0"/>
        <v>0</v>
      </c>
      <c r="G8" s="29">
        <v>0.23</v>
      </c>
      <c r="H8" s="13">
        <f t="shared" si="1"/>
        <v>0</v>
      </c>
      <c r="I8" s="24"/>
      <c r="J8" s="24"/>
    </row>
    <row r="9" spans="1:10" ht="13.8">
      <c r="A9" s="9">
        <v>4</v>
      </c>
      <c r="B9" s="70" t="s">
        <v>48</v>
      </c>
      <c r="C9" s="11" t="s">
        <v>7</v>
      </c>
      <c r="D9" s="11">
        <v>1</v>
      </c>
      <c r="E9" s="12"/>
      <c r="F9" s="12">
        <f t="shared" si="0"/>
        <v>0</v>
      </c>
      <c r="G9" s="29">
        <v>0.23</v>
      </c>
      <c r="H9" s="13">
        <f t="shared" si="1"/>
        <v>0</v>
      </c>
      <c r="I9" s="24"/>
      <c r="J9" s="24"/>
    </row>
    <row r="10" spans="1:10" ht="13.8">
      <c r="A10" s="9">
        <v>5</v>
      </c>
      <c r="B10" s="71" t="s">
        <v>49</v>
      </c>
      <c r="C10" s="11" t="s">
        <v>7</v>
      </c>
      <c r="D10" s="9">
        <v>12</v>
      </c>
      <c r="E10" s="12"/>
      <c r="F10" s="12">
        <f t="shared" si="0"/>
        <v>0</v>
      </c>
      <c r="G10" s="29">
        <v>0.23</v>
      </c>
      <c r="H10" s="13">
        <f t="shared" si="1"/>
        <v>0</v>
      </c>
      <c r="I10" s="24"/>
      <c r="J10" s="24"/>
    </row>
    <row r="11" spans="1:10" ht="13.8">
      <c r="A11" s="9">
        <v>6</v>
      </c>
      <c r="B11" s="71" t="s">
        <v>50</v>
      </c>
      <c r="C11" s="11" t="s">
        <v>7</v>
      </c>
      <c r="D11" s="9">
        <v>4</v>
      </c>
      <c r="E11" s="12"/>
      <c r="F11" s="12">
        <f t="shared" si="0"/>
        <v>0</v>
      </c>
      <c r="G11" s="29">
        <v>0.23</v>
      </c>
      <c r="H11" s="13">
        <f t="shared" si="1"/>
        <v>0</v>
      </c>
      <c r="I11" s="24"/>
      <c r="J11" s="24"/>
    </row>
    <row r="12" spans="1:10" ht="13.8">
      <c r="A12" s="9">
        <v>7</v>
      </c>
      <c r="B12" s="71" t="s">
        <v>51</v>
      </c>
      <c r="C12" s="11" t="s">
        <v>7</v>
      </c>
      <c r="D12" s="9">
        <v>25</v>
      </c>
      <c r="E12" s="12"/>
      <c r="F12" s="12">
        <f t="shared" si="0"/>
        <v>0</v>
      </c>
      <c r="G12" s="29">
        <v>0.23</v>
      </c>
      <c r="H12" s="13">
        <f t="shared" si="1"/>
        <v>0</v>
      </c>
      <c r="I12" s="24"/>
      <c r="J12" s="24"/>
    </row>
    <row r="13" spans="1:10" ht="30.6" customHeight="1">
      <c r="A13" s="30"/>
      <c r="B13" s="40" t="s">
        <v>84</v>
      </c>
      <c r="C13" s="32"/>
      <c r="D13" s="33"/>
      <c r="E13" s="34"/>
      <c r="F13" s="78">
        <f>SUM(F6:F12)</f>
        <v>0</v>
      </c>
      <c r="G13" s="78">
        <f>H13-F13</f>
        <v>0</v>
      </c>
      <c r="H13" s="79">
        <f>ROUND(SUM(H6:H12),2)</f>
        <v>0</v>
      </c>
      <c r="I13" s="37"/>
      <c r="J13" s="38"/>
    </row>
    <row r="14" spans="1:10" ht="16.2" customHeight="1"/>
    <row r="15" spans="1:10" ht="42.75" customHeight="1">
      <c r="A15" s="80" t="s">
        <v>79</v>
      </c>
      <c r="B15" s="81"/>
      <c r="C15" s="81"/>
      <c r="D15" s="81"/>
      <c r="E15" s="81"/>
      <c r="F15" s="81"/>
      <c r="G15" s="81"/>
      <c r="H15" s="81"/>
      <c r="I15" s="81"/>
      <c r="J15" s="82"/>
    </row>
    <row r="16" spans="1:10" ht="81" customHeight="1">
      <c r="A16" s="83" t="s">
        <v>79</v>
      </c>
      <c r="B16" s="84"/>
      <c r="C16" s="84"/>
      <c r="D16" s="84"/>
      <c r="E16" s="84"/>
      <c r="F16" s="84"/>
      <c r="G16" s="84"/>
      <c r="H16" s="84"/>
      <c r="I16" s="84"/>
      <c r="J16" s="84"/>
    </row>
  </sheetData>
  <mergeCells count="4">
    <mergeCell ref="A2:J2"/>
    <mergeCell ref="A5:J5"/>
    <mergeCell ref="A15:J15"/>
    <mergeCell ref="A16:J16"/>
  </mergeCells>
  <conditionalFormatting sqref="F13:I13 F6:H12">
    <cfRule type="cellIs" dxfId="2" priority="1" stopIfTrue="1" operator="equal">
      <formula>0</formula>
    </cfRule>
  </conditionalFormatting>
  <pageMargins left="0.7" right="0.7" top="0.75" bottom="0.75" header="0.3" footer="0.3"/>
  <pageSetup paperSize="9" scale="8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J31"/>
  <sheetViews>
    <sheetView showGridLines="0" view="pageBreakPreview" zoomScale="80" zoomScaleNormal="100" zoomScaleSheetLayoutView="80" workbookViewId="0">
      <pane ySplit="4" topLeftCell="A29" activePane="bottomLeft" state="frozen"/>
      <selection activeCell="T23" sqref="T23"/>
      <selection pane="bottomLeft" activeCell="A5" sqref="A5:J5"/>
    </sheetView>
  </sheetViews>
  <sheetFormatPr defaultColWidth="8.19921875" defaultRowHeight="30.6" customHeight="1"/>
  <cols>
    <col min="1" max="1" width="3.59765625" style="25" bestFit="1" customWidth="1"/>
    <col min="2" max="2" width="55.8984375" style="4" customWidth="1"/>
    <col min="3" max="3" width="7.69921875" style="26" customWidth="1"/>
    <col min="4" max="4" width="8.5" style="27" customWidth="1"/>
    <col min="5" max="5" width="9.5" style="2" customWidth="1"/>
    <col min="6" max="6" width="11.19921875" style="2" customWidth="1"/>
    <col min="7" max="7" width="9.5" style="2" bestFit="1" customWidth="1"/>
    <col min="8" max="8" width="11.19921875" style="2" customWidth="1"/>
    <col min="9" max="9" width="19.09765625" style="2" customWidth="1"/>
    <col min="10" max="10" width="14.69921875" style="4" customWidth="1"/>
    <col min="11" max="11" width="13" style="2" customWidth="1"/>
    <col min="12" max="16384" width="8.19921875" style="2"/>
  </cols>
  <sheetData>
    <row r="1" spans="1:10" ht="12.6" customHeight="1">
      <c r="J1" s="28" t="s">
        <v>81</v>
      </c>
    </row>
    <row r="2" spans="1:10" ht="12.6" customHeight="1">
      <c r="A2" s="91" t="s">
        <v>0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ht="12.6" customHeight="1">
      <c r="A3" s="3"/>
      <c r="B3" s="8"/>
      <c r="C3" s="5"/>
      <c r="D3" s="6"/>
      <c r="E3" s="7"/>
      <c r="F3" s="7"/>
      <c r="G3" s="7"/>
      <c r="H3" s="7"/>
      <c r="I3" s="7"/>
      <c r="J3" s="8"/>
    </row>
    <row r="4" spans="1:10" ht="62.4" customHeight="1">
      <c r="A4" s="59" t="s">
        <v>1</v>
      </c>
      <c r="B4" s="57" t="s">
        <v>2</v>
      </c>
      <c r="C4" s="60" t="s">
        <v>3</v>
      </c>
      <c r="D4" s="58" t="s">
        <v>4</v>
      </c>
      <c r="E4" s="57" t="s">
        <v>10</v>
      </c>
      <c r="F4" s="57" t="s">
        <v>11</v>
      </c>
      <c r="G4" s="58" t="s">
        <v>12</v>
      </c>
      <c r="H4" s="58" t="s">
        <v>13</v>
      </c>
      <c r="I4" s="58" t="s">
        <v>6</v>
      </c>
      <c r="J4" s="58" t="s">
        <v>5</v>
      </c>
    </row>
    <row r="5" spans="1:10" ht="30.6" customHeight="1">
      <c r="A5" s="85" t="s">
        <v>89</v>
      </c>
      <c r="B5" s="86"/>
      <c r="C5" s="86"/>
      <c r="D5" s="86"/>
      <c r="E5" s="86"/>
      <c r="F5" s="86"/>
      <c r="G5" s="86"/>
      <c r="H5" s="86"/>
      <c r="I5" s="86"/>
      <c r="J5" s="87"/>
    </row>
    <row r="6" spans="1:10" ht="118.2" customHeight="1">
      <c r="A6" s="9">
        <v>1</v>
      </c>
      <c r="B6" s="73" t="s">
        <v>56</v>
      </c>
      <c r="C6" s="11" t="s">
        <v>78</v>
      </c>
      <c r="D6" s="74">
        <v>50</v>
      </c>
      <c r="E6" s="76"/>
      <c r="F6" s="12">
        <f>D6*E6</f>
        <v>0</v>
      </c>
      <c r="G6" s="29">
        <v>0.23</v>
      </c>
      <c r="H6" s="13">
        <f>F6+(F6*G6)</f>
        <v>0</v>
      </c>
      <c r="I6" s="23"/>
      <c r="J6" s="24"/>
    </row>
    <row r="7" spans="1:10" ht="126" customHeight="1">
      <c r="A7" s="9">
        <v>2</v>
      </c>
      <c r="B7" s="73" t="s">
        <v>57</v>
      </c>
      <c r="C7" s="11" t="s">
        <v>78</v>
      </c>
      <c r="D7" s="75">
        <v>100</v>
      </c>
      <c r="E7" s="76"/>
      <c r="F7" s="12">
        <f t="shared" ref="F7:F27" si="0">D7*E7</f>
        <v>0</v>
      </c>
      <c r="G7" s="29">
        <v>0.23</v>
      </c>
      <c r="H7" s="13">
        <f t="shared" ref="H7:H27" si="1">F7+(F7*G7)</f>
        <v>0</v>
      </c>
      <c r="I7" s="24"/>
      <c r="J7" s="24"/>
    </row>
    <row r="8" spans="1:10" ht="125.4" customHeight="1">
      <c r="A8" s="9">
        <v>3</v>
      </c>
      <c r="B8" s="73" t="s">
        <v>58</v>
      </c>
      <c r="C8" s="11" t="s">
        <v>78</v>
      </c>
      <c r="D8" s="75">
        <v>20</v>
      </c>
      <c r="E8" s="77"/>
      <c r="F8" s="12">
        <f t="shared" si="0"/>
        <v>0</v>
      </c>
      <c r="G8" s="29">
        <v>0.23</v>
      </c>
      <c r="H8" s="13">
        <f t="shared" si="1"/>
        <v>0</v>
      </c>
      <c r="I8" s="24"/>
      <c r="J8" s="24"/>
    </row>
    <row r="9" spans="1:10" ht="115.8" customHeight="1">
      <c r="A9" s="9">
        <v>4</v>
      </c>
      <c r="B9" s="73" t="s">
        <v>59</v>
      </c>
      <c r="C9" s="11" t="s">
        <v>78</v>
      </c>
      <c r="D9" s="75">
        <v>10</v>
      </c>
      <c r="E9" s="77"/>
      <c r="F9" s="12">
        <f t="shared" si="0"/>
        <v>0</v>
      </c>
      <c r="G9" s="29">
        <v>0.23</v>
      </c>
      <c r="H9" s="13">
        <f t="shared" si="1"/>
        <v>0</v>
      </c>
      <c r="I9" s="24"/>
      <c r="J9" s="24"/>
    </row>
    <row r="10" spans="1:10" ht="91.8">
      <c r="A10" s="9">
        <v>5</v>
      </c>
      <c r="B10" s="73" t="s">
        <v>60</v>
      </c>
      <c r="C10" s="11" t="s">
        <v>78</v>
      </c>
      <c r="D10" s="75">
        <v>25</v>
      </c>
      <c r="E10" s="77"/>
      <c r="F10" s="12">
        <f t="shared" si="0"/>
        <v>0</v>
      </c>
      <c r="G10" s="29">
        <v>0.23</v>
      </c>
      <c r="H10" s="13">
        <f t="shared" si="1"/>
        <v>0</v>
      </c>
      <c r="I10" s="24"/>
      <c r="J10" s="24"/>
    </row>
    <row r="11" spans="1:10" ht="78.599999999999994" customHeight="1">
      <c r="A11" s="9">
        <v>6</v>
      </c>
      <c r="B11" s="73" t="s">
        <v>61</v>
      </c>
      <c r="C11" s="11" t="s">
        <v>78</v>
      </c>
      <c r="D11" s="75">
        <v>3</v>
      </c>
      <c r="E11" s="77"/>
      <c r="F11" s="12">
        <f t="shared" si="0"/>
        <v>0</v>
      </c>
      <c r="G11" s="29">
        <v>0.23</v>
      </c>
      <c r="H11" s="13">
        <f t="shared" si="1"/>
        <v>0</v>
      </c>
      <c r="I11" s="24"/>
      <c r="J11" s="24"/>
    </row>
    <row r="12" spans="1:10" ht="41.4" customHeight="1">
      <c r="A12" s="9">
        <v>7</v>
      </c>
      <c r="B12" s="73" t="s">
        <v>62</v>
      </c>
      <c r="C12" s="11" t="s">
        <v>78</v>
      </c>
      <c r="D12" s="75">
        <v>6</v>
      </c>
      <c r="E12" s="77"/>
      <c r="F12" s="12">
        <f t="shared" si="0"/>
        <v>0</v>
      </c>
      <c r="G12" s="29">
        <v>0.23</v>
      </c>
      <c r="H12" s="13">
        <f t="shared" si="1"/>
        <v>0</v>
      </c>
      <c r="I12" s="24"/>
      <c r="J12" s="24"/>
    </row>
    <row r="13" spans="1:10" ht="45.6" customHeight="1">
      <c r="A13" s="9">
        <v>8</v>
      </c>
      <c r="B13" s="73" t="s">
        <v>63</v>
      </c>
      <c r="C13" s="11" t="s">
        <v>78</v>
      </c>
      <c r="D13" s="75">
        <v>2</v>
      </c>
      <c r="E13" s="77"/>
      <c r="F13" s="12">
        <f t="shared" si="0"/>
        <v>0</v>
      </c>
      <c r="G13" s="29">
        <v>0.23</v>
      </c>
      <c r="H13" s="13">
        <f t="shared" si="1"/>
        <v>0</v>
      </c>
      <c r="I13" s="24"/>
      <c r="J13" s="24"/>
    </row>
    <row r="14" spans="1:10" ht="58.2" customHeight="1">
      <c r="A14" s="9">
        <v>9</v>
      </c>
      <c r="B14" s="73" t="s">
        <v>64</v>
      </c>
      <c r="C14" s="11" t="s">
        <v>78</v>
      </c>
      <c r="D14" s="75">
        <v>5</v>
      </c>
      <c r="E14" s="77"/>
      <c r="F14" s="12">
        <f t="shared" si="0"/>
        <v>0</v>
      </c>
      <c r="G14" s="29">
        <v>0.23</v>
      </c>
      <c r="H14" s="13">
        <f t="shared" si="1"/>
        <v>0</v>
      </c>
      <c r="I14" s="24"/>
      <c r="J14" s="24"/>
    </row>
    <row r="15" spans="1:10" ht="52.8" customHeight="1">
      <c r="A15" s="9">
        <v>10</v>
      </c>
      <c r="B15" s="73" t="s">
        <v>65</v>
      </c>
      <c r="C15" s="11" t="s">
        <v>78</v>
      </c>
      <c r="D15" s="75">
        <v>5</v>
      </c>
      <c r="E15" s="77"/>
      <c r="F15" s="12">
        <f t="shared" si="0"/>
        <v>0</v>
      </c>
      <c r="G15" s="29">
        <v>0.23</v>
      </c>
      <c r="H15" s="13">
        <f t="shared" si="1"/>
        <v>0</v>
      </c>
      <c r="I15" s="24"/>
      <c r="J15" s="24"/>
    </row>
    <row r="16" spans="1:10" ht="40.799999999999997">
      <c r="A16" s="9">
        <v>11</v>
      </c>
      <c r="B16" s="73" t="s">
        <v>66</v>
      </c>
      <c r="C16" s="11" t="s">
        <v>78</v>
      </c>
      <c r="D16" s="75">
        <v>3</v>
      </c>
      <c r="E16" s="77"/>
      <c r="F16" s="12">
        <f t="shared" si="0"/>
        <v>0</v>
      </c>
      <c r="G16" s="29">
        <v>0.23</v>
      </c>
      <c r="H16" s="13">
        <f t="shared" si="1"/>
        <v>0</v>
      </c>
      <c r="I16" s="24"/>
      <c r="J16" s="24"/>
    </row>
    <row r="17" spans="1:10" ht="70.8" customHeight="1">
      <c r="A17" s="9">
        <v>12</v>
      </c>
      <c r="B17" s="73" t="s">
        <v>67</v>
      </c>
      <c r="C17" s="11" t="s">
        <v>78</v>
      </c>
      <c r="D17" s="75">
        <v>3</v>
      </c>
      <c r="E17" s="77"/>
      <c r="F17" s="12">
        <f t="shared" si="0"/>
        <v>0</v>
      </c>
      <c r="G17" s="29">
        <v>0.23</v>
      </c>
      <c r="H17" s="13">
        <f t="shared" si="1"/>
        <v>0</v>
      </c>
      <c r="I17" s="24"/>
      <c r="J17" s="24"/>
    </row>
    <row r="18" spans="1:10" ht="60.6" customHeight="1">
      <c r="A18" s="9">
        <v>13</v>
      </c>
      <c r="B18" s="73" t="s">
        <v>68</v>
      </c>
      <c r="C18" s="11" t="s">
        <v>78</v>
      </c>
      <c r="D18" s="75">
        <v>5</v>
      </c>
      <c r="E18" s="77"/>
      <c r="F18" s="12">
        <f t="shared" si="0"/>
        <v>0</v>
      </c>
      <c r="G18" s="29">
        <v>0.23</v>
      </c>
      <c r="H18" s="13">
        <f t="shared" si="1"/>
        <v>0</v>
      </c>
      <c r="I18" s="24"/>
      <c r="J18" s="24"/>
    </row>
    <row r="19" spans="1:10" ht="60" customHeight="1">
      <c r="A19" s="9">
        <v>14</v>
      </c>
      <c r="B19" s="73" t="s">
        <v>69</v>
      </c>
      <c r="C19" s="11" t="s">
        <v>78</v>
      </c>
      <c r="D19" s="75">
        <v>5</v>
      </c>
      <c r="E19" s="77"/>
      <c r="F19" s="12">
        <f t="shared" si="0"/>
        <v>0</v>
      </c>
      <c r="G19" s="29">
        <v>0.23</v>
      </c>
      <c r="H19" s="13">
        <f t="shared" si="1"/>
        <v>0</v>
      </c>
      <c r="I19" s="24"/>
      <c r="J19" s="24"/>
    </row>
    <row r="20" spans="1:10" ht="34.200000000000003" customHeight="1">
      <c r="A20" s="9">
        <v>15</v>
      </c>
      <c r="B20" s="73" t="s">
        <v>70</v>
      </c>
      <c r="C20" s="11" t="s">
        <v>78</v>
      </c>
      <c r="D20" s="75">
        <v>3</v>
      </c>
      <c r="E20" s="77"/>
      <c r="F20" s="12">
        <f t="shared" si="0"/>
        <v>0</v>
      </c>
      <c r="G20" s="29">
        <v>0.23</v>
      </c>
      <c r="H20" s="13">
        <f t="shared" si="1"/>
        <v>0</v>
      </c>
      <c r="I20" s="24"/>
      <c r="J20" s="24"/>
    </row>
    <row r="21" spans="1:10" ht="39.6" customHeight="1">
      <c r="A21" s="9">
        <v>16</v>
      </c>
      <c r="B21" s="73" t="s">
        <v>71</v>
      </c>
      <c r="C21" s="11" t="s">
        <v>78</v>
      </c>
      <c r="D21" s="75">
        <v>3</v>
      </c>
      <c r="E21" s="77"/>
      <c r="F21" s="12">
        <f t="shared" si="0"/>
        <v>0</v>
      </c>
      <c r="G21" s="29">
        <v>0.23</v>
      </c>
      <c r="H21" s="13">
        <f t="shared" si="1"/>
        <v>0</v>
      </c>
      <c r="I21" s="24"/>
      <c r="J21" s="24"/>
    </row>
    <row r="22" spans="1:10" ht="53.4" customHeight="1">
      <c r="A22" s="9">
        <v>17</v>
      </c>
      <c r="B22" s="73" t="s">
        <v>72</v>
      </c>
      <c r="C22" s="11" t="s">
        <v>78</v>
      </c>
      <c r="D22" s="75">
        <v>45</v>
      </c>
      <c r="E22" s="77"/>
      <c r="F22" s="12">
        <f t="shared" si="0"/>
        <v>0</v>
      </c>
      <c r="G22" s="29">
        <v>0.23</v>
      </c>
      <c r="H22" s="13">
        <f t="shared" si="1"/>
        <v>0</v>
      </c>
      <c r="I22" s="24"/>
      <c r="J22" s="24"/>
    </row>
    <row r="23" spans="1:10" ht="20.399999999999999">
      <c r="A23" s="9">
        <v>18</v>
      </c>
      <c r="B23" s="73" t="s">
        <v>73</v>
      </c>
      <c r="C23" s="11" t="s">
        <v>7</v>
      </c>
      <c r="D23" s="75">
        <v>14</v>
      </c>
      <c r="E23" s="77"/>
      <c r="F23" s="12">
        <f t="shared" si="0"/>
        <v>0</v>
      </c>
      <c r="G23" s="29">
        <v>0.23</v>
      </c>
      <c r="H23" s="13">
        <f t="shared" si="1"/>
        <v>0</v>
      </c>
      <c r="I23" s="24"/>
      <c r="J23" s="24"/>
    </row>
    <row r="24" spans="1:10" ht="52.2" customHeight="1">
      <c r="A24" s="9">
        <v>19</v>
      </c>
      <c r="B24" s="73" t="s">
        <v>74</v>
      </c>
      <c r="C24" s="11" t="s">
        <v>7</v>
      </c>
      <c r="D24" s="75">
        <v>7</v>
      </c>
      <c r="E24" s="77"/>
      <c r="F24" s="12">
        <f t="shared" si="0"/>
        <v>0</v>
      </c>
      <c r="G24" s="29">
        <v>0.23</v>
      </c>
      <c r="H24" s="13">
        <f t="shared" si="1"/>
        <v>0</v>
      </c>
      <c r="I24" s="24"/>
      <c r="J24" s="24"/>
    </row>
    <row r="25" spans="1:10" ht="55.2" customHeight="1">
      <c r="A25" s="9">
        <v>20</v>
      </c>
      <c r="B25" s="73" t="s">
        <v>75</v>
      </c>
      <c r="C25" s="11" t="s">
        <v>7</v>
      </c>
      <c r="D25" s="75">
        <v>3</v>
      </c>
      <c r="E25" s="77"/>
      <c r="F25" s="12">
        <f t="shared" si="0"/>
        <v>0</v>
      </c>
      <c r="G25" s="29">
        <v>0.23</v>
      </c>
      <c r="H25" s="13">
        <f t="shared" si="1"/>
        <v>0</v>
      </c>
      <c r="I25" s="24"/>
      <c r="J25" s="24"/>
    </row>
    <row r="26" spans="1:10" ht="44.4" customHeight="1">
      <c r="A26" s="9">
        <v>21</v>
      </c>
      <c r="B26" s="73" t="s">
        <v>76</v>
      </c>
      <c r="C26" s="11" t="s">
        <v>7</v>
      </c>
      <c r="D26" s="75">
        <v>1</v>
      </c>
      <c r="E26" s="77"/>
      <c r="F26" s="12">
        <f t="shared" si="0"/>
        <v>0</v>
      </c>
      <c r="G26" s="29">
        <v>0.23</v>
      </c>
      <c r="H26" s="13">
        <f t="shared" si="1"/>
        <v>0</v>
      </c>
      <c r="I26" s="24"/>
      <c r="J26" s="24"/>
    </row>
    <row r="27" spans="1:10" ht="72.599999999999994" customHeight="1">
      <c r="A27" s="9">
        <v>22</v>
      </c>
      <c r="B27" s="73" t="s">
        <v>77</v>
      </c>
      <c r="C27" s="11" t="s">
        <v>7</v>
      </c>
      <c r="D27" s="75">
        <v>2</v>
      </c>
      <c r="E27" s="77"/>
      <c r="F27" s="12">
        <f t="shared" si="0"/>
        <v>0</v>
      </c>
      <c r="G27" s="29">
        <v>0.23</v>
      </c>
      <c r="H27" s="13">
        <f t="shared" si="1"/>
        <v>0</v>
      </c>
      <c r="I27" s="39"/>
      <c r="J27" s="24"/>
    </row>
    <row r="28" spans="1:10" ht="30.6" customHeight="1">
      <c r="A28" s="30"/>
      <c r="B28" s="40" t="s">
        <v>88</v>
      </c>
      <c r="C28" s="32"/>
      <c r="D28" s="33"/>
      <c r="E28" s="34"/>
      <c r="F28" s="78">
        <f>SUM(F6:F27)</f>
        <v>0</v>
      </c>
      <c r="G28" s="78">
        <f>H28-F28</f>
        <v>0</v>
      </c>
      <c r="H28" s="79">
        <f>ROUND(SUM(H6:H27),2)</f>
        <v>0</v>
      </c>
      <c r="I28" s="37"/>
      <c r="J28" s="38"/>
    </row>
    <row r="29" spans="1:10" ht="16.2" customHeight="1"/>
    <row r="30" spans="1:10" ht="37.5" customHeight="1">
      <c r="A30" s="80" t="s">
        <v>79</v>
      </c>
      <c r="B30" s="81"/>
      <c r="C30" s="81"/>
      <c r="D30" s="81"/>
      <c r="E30" s="81"/>
      <c r="F30" s="81"/>
      <c r="G30" s="81"/>
      <c r="H30" s="81"/>
      <c r="I30" s="81"/>
      <c r="J30" s="82"/>
    </row>
    <row r="31" spans="1:10" ht="81" customHeight="1">
      <c r="A31" s="83" t="s">
        <v>79</v>
      </c>
      <c r="B31" s="84"/>
      <c r="C31" s="84"/>
      <c r="D31" s="84"/>
      <c r="E31" s="84"/>
      <c r="F31" s="84"/>
      <c r="G31" s="84"/>
      <c r="H31" s="84"/>
      <c r="I31" s="84"/>
      <c r="J31" s="84"/>
    </row>
  </sheetData>
  <mergeCells count="4">
    <mergeCell ref="A2:J2"/>
    <mergeCell ref="A5:J5"/>
    <mergeCell ref="A30:J30"/>
    <mergeCell ref="A31:J31"/>
  </mergeCells>
  <conditionalFormatting sqref="F28:I28 F6:H27">
    <cfRule type="cellIs" dxfId="1" priority="1" stopIfTrue="1" operator="equal">
      <formula>0</formula>
    </cfRule>
  </conditionalFormatting>
  <pageMargins left="0.7" right="0.7" top="0.75" bottom="0.75" header="0.3" footer="0.3"/>
  <pageSetup paperSize="9" scale="80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J13"/>
  <sheetViews>
    <sheetView showGridLines="0" view="pageBreakPreview" zoomScale="80" zoomScaleNormal="100" zoomScaleSheetLayoutView="80" workbookViewId="0">
      <pane ySplit="4" topLeftCell="A5" activePane="bottomLeft" state="frozen"/>
      <selection activeCell="T23" sqref="T23"/>
      <selection pane="bottomLeft" activeCell="B9" sqref="B9"/>
    </sheetView>
  </sheetViews>
  <sheetFormatPr defaultColWidth="8.19921875" defaultRowHeight="30.6" customHeight="1"/>
  <cols>
    <col min="1" max="1" width="3.59765625" style="25" bestFit="1" customWidth="1"/>
    <col min="2" max="2" width="55.8984375" style="4" customWidth="1"/>
    <col min="3" max="3" width="7.69921875" style="26" customWidth="1"/>
    <col min="4" max="4" width="8.5" style="27" customWidth="1"/>
    <col min="5" max="5" width="9.5" style="2" customWidth="1"/>
    <col min="6" max="6" width="11.19921875" style="2" customWidth="1"/>
    <col min="7" max="7" width="9" style="2" bestFit="1" customWidth="1"/>
    <col min="8" max="8" width="11.19921875" style="2" customWidth="1"/>
    <col min="9" max="9" width="19.09765625" style="2" customWidth="1"/>
    <col min="10" max="10" width="14.69921875" style="4" customWidth="1"/>
    <col min="11" max="11" width="13" style="2" customWidth="1"/>
    <col min="12" max="16384" width="8.19921875" style="2"/>
  </cols>
  <sheetData>
    <row r="1" spans="1:10" ht="12.6" customHeight="1">
      <c r="J1" s="28" t="s">
        <v>81</v>
      </c>
    </row>
    <row r="2" spans="1:10" ht="12.6" customHeight="1">
      <c r="A2" s="91" t="s">
        <v>0</v>
      </c>
      <c r="B2" s="91"/>
      <c r="C2" s="91"/>
      <c r="D2" s="91"/>
      <c r="E2" s="91"/>
      <c r="F2" s="91"/>
      <c r="G2" s="91"/>
      <c r="H2" s="91"/>
      <c r="I2" s="91"/>
      <c r="J2" s="91"/>
    </row>
    <row r="3" spans="1:10" ht="12.6" customHeight="1">
      <c r="A3" s="3"/>
      <c r="B3" s="8"/>
      <c r="C3" s="5"/>
      <c r="D3" s="6"/>
      <c r="E3" s="7"/>
      <c r="F3" s="7"/>
      <c r="G3" s="7"/>
      <c r="H3" s="7"/>
      <c r="I3" s="7"/>
      <c r="J3" s="8"/>
    </row>
    <row r="4" spans="1:10" ht="62.4" customHeight="1">
      <c r="A4" s="61" t="s">
        <v>1</v>
      </c>
      <c r="B4" s="62" t="s">
        <v>2</v>
      </c>
      <c r="C4" s="63" t="s">
        <v>3</v>
      </c>
      <c r="D4" s="64" t="s">
        <v>4</v>
      </c>
      <c r="E4" s="62" t="s">
        <v>10</v>
      </c>
      <c r="F4" s="62" t="s">
        <v>11</v>
      </c>
      <c r="G4" s="64" t="s">
        <v>12</v>
      </c>
      <c r="H4" s="64" t="s">
        <v>13</v>
      </c>
      <c r="I4" s="64" t="s">
        <v>6</v>
      </c>
      <c r="J4" s="64" t="s">
        <v>5</v>
      </c>
    </row>
    <row r="5" spans="1:10" ht="30.6" customHeight="1">
      <c r="A5" s="85" t="s">
        <v>91</v>
      </c>
      <c r="B5" s="86"/>
      <c r="C5" s="86"/>
      <c r="D5" s="86"/>
      <c r="E5" s="86"/>
      <c r="F5" s="86"/>
      <c r="G5" s="86"/>
      <c r="H5" s="86"/>
      <c r="I5" s="86"/>
      <c r="J5" s="87"/>
    </row>
    <row r="6" spans="1:10" ht="39.6">
      <c r="A6" s="9">
        <v>1</v>
      </c>
      <c r="B6" s="72" t="s">
        <v>52</v>
      </c>
      <c r="C6" s="11" t="s">
        <v>8</v>
      </c>
      <c r="D6" s="11">
        <v>240</v>
      </c>
      <c r="E6" s="12"/>
      <c r="F6" s="12">
        <f>D6*E6</f>
        <v>0</v>
      </c>
      <c r="G6" s="29">
        <v>0.23</v>
      </c>
      <c r="H6" s="13">
        <f>F6+(F6*G6)</f>
        <v>0</v>
      </c>
      <c r="I6" s="23"/>
      <c r="J6" s="24"/>
    </row>
    <row r="7" spans="1:10" ht="26.4">
      <c r="A7" s="9">
        <v>2</v>
      </c>
      <c r="B7" s="10" t="s">
        <v>53</v>
      </c>
      <c r="C7" s="11" t="s">
        <v>8</v>
      </c>
      <c r="D7" s="11">
        <v>200</v>
      </c>
      <c r="E7" s="12"/>
      <c r="F7" s="12">
        <f t="shared" ref="F7:F9" si="0">D7*E7</f>
        <v>0</v>
      </c>
      <c r="G7" s="29">
        <v>0.23</v>
      </c>
      <c r="H7" s="13">
        <f t="shared" ref="H7:H9" si="1">F7+(F7*G7)</f>
        <v>0</v>
      </c>
      <c r="I7" s="24"/>
      <c r="J7" s="24"/>
    </row>
    <row r="8" spans="1:10" ht="39.6">
      <c r="A8" s="9">
        <v>3</v>
      </c>
      <c r="B8" s="10" t="s">
        <v>54</v>
      </c>
      <c r="C8" s="11" t="s">
        <v>8</v>
      </c>
      <c r="D8" s="11">
        <v>25</v>
      </c>
      <c r="E8" s="12"/>
      <c r="F8" s="12">
        <f t="shared" si="0"/>
        <v>0</v>
      </c>
      <c r="G8" s="29">
        <v>0.23</v>
      </c>
      <c r="H8" s="13">
        <f t="shared" si="1"/>
        <v>0</v>
      </c>
      <c r="I8" s="24"/>
      <c r="J8" s="24"/>
    </row>
    <row r="9" spans="1:10" ht="52.8">
      <c r="A9" s="9">
        <v>4</v>
      </c>
      <c r="B9" s="10" t="s">
        <v>55</v>
      </c>
      <c r="C9" s="11" t="s">
        <v>8</v>
      </c>
      <c r="D9" s="11">
        <v>20</v>
      </c>
      <c r="E9" s="12"/>
      <c r="F9" s="12">
        <f t="shared" si="0"/>
        <v>0</v>
      </c>
      <c r="G9" s="29">
        <v>0.23</v>
      </c>
      <c r="H9" s="13">
        <f t="shared" si="1"/>
        <v>0</v>
      </c>
      <c r="I9" s="24"/>
      <c r="J9" s="24"/>
    </row>
    <row r="10" spans="1:10" ht="30.6" customHeight="1">
      <c r="A10" s="30"/>
      <c r="B10" s="40" t="s">
        <v>90</v>
      </c>
      <c r="C10" s="32"/>
      <c r="D10" s="33"/>
      <c r="E10" s="34"/>
      <c r="F10" s="78">
        <f>SUM(F6:F9)</f>
        <v>0</v>
      </c>
      <c r="G10" s="78">
        <f>H10-F10</f>
        <v>0</v>
      </c>
      <c r="H10" s="79">
        <f>ROUND(SUM(H6:H9),2)</f>
        <v>0</v>
      </c>
      <c r="I10" s="37"/>
      <c r="J10" s="38"/>
    </row>
    <row r="11" spans="1:10" ht="16.2" customHeight="1"/>
    <row r="12" spans="1:10" ht="39.75" customHeight="1">
      <c r="A12" s="80" t="s">
        <v>79</v>
      </c>
      <c r="B12" s="81"/>
      <c r="C12" s="81"/>
      <c r="D12" s="81"/>
      <c r="E12" s="81"/>
      <c r="F12" s="81"/>
      <c r="G12" s="81"/>
      <c r="H12" s="81"/>
      <c r="I12" s="81"/>
      <c r="J12" s="82"/>
    </row>
    <row r="13" spans="1:10" ht="81" customHeight="1">
      <c r="A13" s="83" t="s">
        <v>79</v>
      </c>
      <c r="B13" s="84"/>
      <c r="C13" s="84"/>
      <c r="D13" s="84"/>
      <c r="E13" s="84"/>
      <c r="F13" s="84"/>
      <c r="G13" s="84"/>
      <c r="H13" s="84"/>
      <c r="I13" s="84"/>
      <c r="J13" s="84"/>
    </row>
  </sheetData>
  <mergeCells count="4">
    <mergeCell ref="A2:J2"/>
    <mergeCell ref="A5:J5"/>
    <mergeCell ref="A12:J12"/>
    <mergeCell ref="A13:J13"/>
  </mergeCells>
  <conditionalFormatting sqref="F10:I10 F6:H9">
    <cfRule type="cellIs" dxfId="0" priority="1" stopIfTrue="1" operator="equal">
      <formula>0</formula>
    </cfRule>
  </conditionalFormatting>
  <pageMargins left="0.7" right="0.7" top="0.75" bottom="0.75" header="0.3" footer="0.3"/>
  <pageSetup paperSize="9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sisl xmlns:xsi="http://www.w3.org/2001/XMLSchema-instance" xmlns:xsd="http://www.w3.org/2001/XMLSchema" xmlns="http://www.boldonjames.com/2008/01/sie/internal/label" sislVersion="0" policy="8417b2fb-54a7-4fbc-b023-b6b37b7a623f" origin="userSelected">
  <element uid="d7220eed-17a6-431d-810c-83a0ddfed893" value=""/>
</sisl>
</file>

<file path=customXml/itemProps1.xml><?xml version="1.0" encoding="utf-8"?>
<ds:datastoreItem xmlns:ds="http://schemas.openxmlformats.org/officeDocument/2006/customXml" ds:itemID="{3BE8D169-F95B-4217-8334-71FD80E2356C}">
  <ds:schemaRefs>
    <ds:schemaRef ds:uri="http://www.w3.org/2001/XMLSchema"/>
    <ds:schemaRef ds:uri="http://www.boldonjames.com/2008/01/sie/internal/label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6</vt:i4>
      </vt:variant>
      <vt:variant>
        <vt:lpstr>Nazwane zakresy</vt:lpstr>
      </vt:variant>
      <vt:variant>
        <vt:i4>6</vt:i4>
      </vt:variant>
    </vt:vector>
  </HeadingPairs>
  <TitlesOfParts>
    <vt:vector size="12" baseType="lpstr">
      <vt:lpstr>Część  8</vt:lpstr>
      <vt:lpstr>Część 9</vt:lpstr>
      <vt:lpstr>Część 10</vt:lpstr>
      <vt:lpstr>Część 11</vt:lpstr>
      <vt:lpstr>Część 12</vt:lpstr>
      <vt:lpstr>Część 13</vt:lpstr>
      <vt:lpstr>'Część  8'!Obszar_wydruku</vt:lpstr>
      <vt:lpstr>'Część 10'!Obszar_wydruku</vt:lpstr>
      <vt:lpstr>'Część 11'!Obszar_wydruku</vt:lpstr>
      <vt:lpstr>'Część 12'!Obszar_wydruku</vt:lpstr>
      <vt:lpstr>'Część 13'!Obszar_wydruku</vt:lpstr>
      <vt:lpstr>'Część 9'!Obszar_wydruku</vt:lpstr>
    </vt:vector>
  </TitlesOfParts>
  <Company>Hewlett-Packard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Kuba</dc:creator>
  <cp:lastModifiedBy>Błażejewicz Justyna</cp:lastModifiedBy>
  <cp:lastPrinted>2025-02-27T10:49:37Z</cp:lastPrinted>
  <dcterms:created xsi:type="dcterms:W3CDTF">2017-02-14T21:24:45Z</dcterms:created>
  <dcterms:modified xsi:type="dcterms:W3CDTF">2025-03-13T07:04:28Z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docIndexRef">
    <vt:lpwstr>aa53199e-f06a-4211-a4b4-ffe1d8794d9a</vt:lpwstr>
  </property>
  <property fmtid="{D5CDD505-2E9C-101B-9397-08002B2CF9AE}" pid="3" name="bjSaver">
    <vt:lpwstr>uCRllz/OV9kz6vA4dEmkTYPDTiT3mM6Q</vt:lpwstr>
  </property>
  <property fmtid="{D5CDD505-2E9C-101B-9397-08002B2CF9AE}" pid="4" name="bjDocumentLabelXML">
    <vt:lpwstr>&lt;?xml version="1.0" encoding="us-ascii"?&gt;&lt;sisl xmlns:xsi="http://www.w3.org/2001/XMLSchema-instance" xmlns:xsd="http://www.w3.org/2001/XMLSchema" sislVersion="0" policy="8417b2fb-54a7-4fbc-b023-b6b37b7a623f" origin="userSelected" xmlns="http://www.boldonj</vt:lpwstr>
  </property>
  <property fmtid="{D5CDD505-2E9C-101B-9397-08002B2CF9AE}" pid="5" name="bjDocumentLabelXML-0">
    <vt:lpwstr>ames.com/2008/01/sie/internal/label"&gt;&lt;element uid="d7220eed-17a6-431d-810c-83a0ddfed893" value="" /&gt;&lt;/sisl&gt;</vt:lpwstr>
  </property>
  <property fmtid="{D5CDD505-2E9C-101B-9397-08002B2CF9AE}" pid="6" name="bjDocumentSecurityLabel">
    <vt:lpwstr>[d7220eed-17a6-431d-810c-83a0ddfed893]</vt:lpwstr>
  </property>
  <property fmtid="{D5CDD505-2E9C-101B-9397-08002B2CF9AE}" pid="7" name="bjPortionMark">
    <vt:lpwstr>[JAW]</vt:lpwstr>
  </property>
  <property fmtid="{D5CDD505-2E9C-101B-9397-08002B2CF9AE}" pid="8" name="bjClsUserRVM">
    <vt:lpwstr>[]</vt:lpwstr>
  </property>
  <property fmtid="{D5CDD505-2E9C-101B-9397-08002B2CF9AE}" pid="9" name="s5636:Creator type=author">
    <vt:lpwstr>Kuba</vt:lpwstr>
  </property>
  <property fmtid="{D5CDD505-2E9C-101B-9397-08002B2CF9AE}" pid="10" name="s5636:Creator type=organization">
    <vt:lpwstr>MILNET-Z</vt:lpwstr>
  </property>
  <property fmtid="{D5CDD505-2E9C-101B-9397-08002B2CF9AE}" pid="11" name="s5636:Creator type=IP">
    <vt:lpwstr>10.80.202.122</vt:lpwstr>
  </property>
</Properties>
</file>