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980"/>
  </bookViews>
  <sheets>
    <sheet name="ALL" sheetId="1" r:id="rId1"/>
  </sheets>
  <definedNames>
    <definedName name="_xlnm._FilterDatabase" localSheetId="0" hidden="1">ALL!$A$8:$Q$79</definedName>
    <definedName name="EURO">ALL!$U$9</definedName>
    <definedName name="_xlnm.Print_Area" localSheetId="0">ALL!$A$1:$T$68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K33" i="1" s="1"/>
  <c r="N33" i="1"/>
  <c r="H33" i="1"/>
  <c r="G33" i="1" s="1"/>
  <c r="I33" i="1" s="1"/>
  <c r="P33" i="1" l="1"/>
  <c r="M33" i="1"/>
  <c r="Q33" i="1" s="1"/>
  <c r="O33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4" i="1"/>
  <c r="N32" i="1"/>
  <c r="N31" i="1"/>
  <c r="N30" i="1"/>
  <c r="N29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L67" i="1"/>
  <c r="K67" i="1" s="1"/>
  <c r="M67" i="1" s="1"/>
  <c r="L66" i="1"/>
  <c r="K66" i="1" s="1"/>
  <c r="M66" i="1" s="1"/>
  <c r="L64" i="1"/>
  <c r="L63" i="1"/>
  <c r="K63" i="1" s="1"/>
  <c r="M63" i="1" s="1"/>
  <c r="L62" i="1"/>
  <c r="K62" i="1" s="1"/>
  <c r="M62" i="1" s="1"/>
  <c r="L61" i="1"/>
  <c r="K61" i="1" s="1"/>
  <c r="M61" i="1" s="1"/>
  <c r="L60" i="1"/>
  <c r="K60" i="1" s="1"/>
  <c r="M60" i="1" s="1"/>
  <c r="L58" i="1"/>
  <c r="K58" i="1" s="1"/>
  <c r="M58" i="1" s="1"/>
  <c r="L57" i="1"/>
  <c r="K57" i="1" s="1"/>
  <c r="M57" i="1" s="1"/>
  <c r="L56" i="1"/>
  <c r="K56" i="1" s="1"/>
  <c r="M56" i="1" s="1"/>
  <c r="L55" i="1"/>
  <c r="K55" i="1" s="1"/>
  <c r="M55" i="1" s="1"/>
  <c r="L54" i="1"/>
  <c r="K54" i="1" s="1"/>
  <c r="M54" i="1" s="1"/>
  <c r="L53" i="1"/>
  <c r="K53" i="1" s="1"/>
  <c r="M53" i="1" s="1"/>
  <c r="L52" i="1"/>
  <c r="K52" i="1" s="1"/>
  <c r="L51" i="1"/>
  <c r="K51" i="1" s="1"/>
  <c r="M51" i="1" s="1"/>
  <c r="L50" i="1"/>
  <c r="K50" i="1" s="1"/>
  <c r="M50" i="1" s="1"/>
  <c r="L49" i="1"/>
  <c r="K49" i="1" s="1"/>
  <c r="M49" i="1" s="1"/>
  <c r="L48" i="1"/>
  <c r="K48" i="1" s="1"/>
  <c r="M48" i="1" s="1"/>
  <c r="L47" i="1"/>
  <c r="K47" i="1" s="1"/>
  <c r="M47" i="1" s="1"/>
  <c r="L45" i="1"/>
  <c r="K45" i="1" s="1"/>
  <c r="M45" i="1" s="1"/>
  <c r="L44" i="1"/>
  <c r="K44" i="1" s="1"/>
  <c r="M44" i="1" s="1"/>
  <c r="L43" i="1"/>
  <c r="L42" i="1"/>
  <c r="K42" i="1" s="1"/>
  <c r="M42" i="1" s="1"/>
  <c r="L41" i="1"/>
  <c r="K41" i="1" s="1"/>
  <c r="M41" i="1" s="1"/>
  <c r="L40" i="1"/>
  <c r="K40" i="1" s="1"/>
  <c r="M40" i="1" s="1"/>
  <c r="L39" i="1"/>
  <c r="L34" i="1"/>
  <c r="L32" i="1"/>
  <c r="K32" i="1" s="1"/>
  <c r="L31" i="1"/>
  <c r="L30" i="1"/>
  <c r="K30" i="1" s="1"/>
  <c r="L29" i="1"/>
  <c r="L25" i="1"/>
  <c r="K25" i="1" s="1"/>
  <c r="M25" i="1" s="1"/>
  <c r="L24" i="1"/>
  <c r="L23" i="1"/>
  <c r="K23" i="1" s="1"/>
  <c r="L22" i="1"/>
  <c r="K22" i="1" s="1"/>
  <c r="L21" i="1"/>
  <c r="K21" i="1" s="1"/>
  <c r="M21" i="1" s="1"/>
  <c r="L20" i="1"/>
  <c r="K20" i="1" s="1"/>
  <c r="M20" i="1" s="1"/>
  <c r="L19" i="1"/>
  <c r="K19" i="1" s="1"/>
  <c r="M19" i="1" s="1"/>
  <c r="L18" i="1"/>
  <c r="K18" i="1" s="1"/>
  <c r="M18" i="1" s="1"/>
  <c r="L17" i="1"/>
  <c r="K17" i="1" s="1"/>
  <c r="M17" i="1" s="1"/>
  <c r="L16" i="1"/>
  <c r="L15" i="1"/>
  <c r="K15" i="1" s="1"/>
  <c r="M15" i="1" s="1"/>
  <c r="L14" i="1"/>
  <c r="K14" i="1" s="1"/>
  <c r="M14" i="1" s="1"/>
  <c r="L13" i="1"/>
  <c r="K13" i="1" s="1"/>
  <c r="L12" i="1"/>
  <c r="H66" i="1"/>
  <c r="G66" i="1" s="1"/>
  <c r="I66" i="1" s="1"/>
  <c r="L65" i="1"/>
  <c r="K65" i="1" s="1"/>
  <c r="M65" i="1" s="1"/>
  <c r="L59" i="1"/>
  <c r="K59" i="1" s="1"/>
  <c r="M59" i="1" s="1"/>
  <c r="L46" i="1"/>
  <c r="K46" i="1" s="1"/>
  <c r="M46" i="1" s="1"/>
  <c r="L38" i="1"/>
  <c r="K38" i="1" s="1"/>
  <c r="M38" i="1" s="1"/>
  <c r="Q66" i="1" l="1"/>
  <c r="O66" i="1"/>
  <c r="P66" i="1"/>
  <c r="K24" i="1"/>
  <c r="M24" i="1" s="1"/>
  <c r="K64" i="1"/>
  <c r="M64" i="1" s="1"/>
  <c r="K31" i="1"/>
  <c r="M31" i="1" s="1"/>
  <c r="K39" i="1"/>
  <c r="M39" i="1" s="1"/>
  <c r="K29" i="1"/>
  <c r="M29" i="1" s="1"/>
  <c r="K16" i="1"/>
  <c r="M16" i="1" s="1"/>
  <c r="K34" i="1"/>
  <c r="M34" i="1" s="1"/>
  <c r="K43" i="1"/>
  <c r="M52" i="1"/>
  <c r="M32" i="1"/>
  <c r="M30" i="1"/>
  <c r="M23" i="1"/>
  <c r="M22" i="1"/>
  <c r="M13" i="1"/>
  <c r="M43" i="1" l="1"/>
  <c r="H24" i="1" l="1"/>
  <c r="H38" i="1"/>
  <c r="H39" i="1"/>
  <c r="H40" i="1"/>
  <c r="H41" i="1"/>
  <c r="H42" i="1"/>
  <c r="H43" i="1"/>
  <c r="H44" i="1"/>
  <c r="H45" i="1"/>
  <c r="P45" i="1" s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7" i="1"/>
  <c r="H32" i="1"/>
  <c r="G65" i="1" l="1"/>
  <c r="I65" i="1" s="1"/>
  <c r="P65" i="1"/>
  <c r="G64" i="1"/>
  <c r="I64" i="1" s="1"/>
  <c r="P64" i="1"/>
  <c r="G52" i="1"/>
  <c r="I52" i="1" s="1"/>
  <c r="P52" i="1"/>
  <c r="G40" i="1"/>
  <c r="I40" i="1" s="1"/>
  <c r="P40" i="1"/>
  <c r="G42" i="1"/>
  <c r="I42" i="1" s="1"/>
  <c r="P42" i="1"/>
  <c r="G63" i="1"/>
  <c r="I63" i="1" s="1"/>
  <c r="P63" i="1"/>
  <c r="G62" i="1"/>
  <c r="I62" i="1" s="1"/>
  <c r="P62" i="1"/>
  <c r="G61" i="1"/>
  <c r="I61" i="1" s="1"/>
  <c r="P61" i="1"/>
  <c r="G43" i="1"/>
  <c r="I43" i="1" s="1"/>
  <c r="P43" i="1"/>
  <c r="G54" i="1"/>
  <c r="I54" i="1" s="1"/>
  <c r="P54" i="1"/>
  <c r="G41" i="1"/>
  <c r="I41" i="1" s="1"/>
  <c r="P41" i="1"/>
  <c r="G39" i="1"/>
  <c r="I39" i="1" s="1"/>
  <c r="P39" i="1"/>
  <c r="G38" i="1"/>
  <c r="P38" i="1"/>
  <c r="G59" i="1"/>
  <c r="I59" i="1" s="1"/>
  <c r="P59" i="1"/>
  <c r="G47" i="1"/>
  <c r="I47" i="1" s="1"/>
  <c r="P47" i="1"/>
  <c r="G58" i="1"/>
  <c r="I58" i="1" s="1"/>
  <c r="P58" i="1"/>
  <c r="G46" i="1"/>
  <c r="I46" i="1" s="1"/>
  <c r="P46" i="1"/>
  <c r="G57" i="1"/>
  <c r="I57" i="1" s="1"/>
  <c r="P57" i="1"/>
  <c r="G24" i="1"/>
  <c r="P24" i="1"/>
  <c r="G55" i="1"/>
  <c r="I55" i="1" s="1"/>
  <c r="P55" i="1"/>
  <c r="G67" i="1"/>
  <c r="I67" i="1" s="1"/>
  <c r="P67" i="1"/>
  <c r="G53" i="1"/>
  <c r="I53" i="1" s="1"/>
  <c r="P53" i="1"/>
  <c r="G51" i="1"/>
  <c r="I51" i="1" s="1"/>
  <c r="P51" i="1"/>
  <c r="G50" i="1"/>
  <c r="I50" i="1" s="1"/>
  <c r="P50" i="1"/>
  <c r="G32" i="1"/>
  <c r="P32" i="1"/>
  <c r="G49" i="1"/>
  <c r="I49" i="1" s="1"/>
  <c r="P49" i="1"/>
  <c r="G60" i="1"/>
  <c r="I60" i="1" s="1"/>
  <c r="P60" i="1"/>
  <c r="G48" i="1"/>
  <c r="I48" i="1" s="1"/>
  <c r="P48" i="1"/>
  <c r="G56" i="1"/>
  <c r="I56" i="1" s="1"/>
  <c r="P56" i="1"/>
  <c r="G44" i="1"/>
  <c r="I44" i="1" s="1"/>
  <c r="P44" i="1"/>
  <c r="G45" i="1"/>
  <c r="I45" i="1" s="1"/>
  <c r="Q50" i="1" l="1"/>
  <c r="O50" i="1"/>
  <c r="Q43" i="1"/>
  <c r="O43" i="1"/>
  <c r="Q51" i="1"/>
  <c r="O51" i="1"/>
  <c r="Q40" i="1"/>
  <c r="O40" i="1"/>
  <c r="Q45" i="1"/>
  <c r="O45" i="1"/>
  <c r="Q56" i="1"/>
  <c r="O56" i="1"/>
  <c r="Q60" i="1"/>
  <c r="O60" i="1"/>
  <c r="Q57" i="1"/>
  <c r="O57" i="1"/>
  <c r="Q47" i="1"/>
  <c r="O47" i="1"/>
  <c r="Q52" i="1"/>
  <c r="O52" i="1"/>
  <c r="Q58" i="1"/>
  <c r="O58" i="1"/>
  <c r="Q48" i="1"/>
  <c r="O48" i="1"/>
  <c r="Q39" i="1"/>
  <c r="O39" i="1"/>
  <c r="Q67" i="1"/>
  <c r="O67" i="1"/>
  <c r="Q41" i="1"/>
  <c r="O41" i="1"/>
  <c r="Q63" i="1"/>
  <c r="O63" i="1"/>
  <c r="I24" i="1"/>
  <c r="Q24" i="1" s="1"/>
  <c r="O24" i="1"/>
  <c r="Q61" i="1"/>
  <c r="O61" i="1"/>
  <c r="Q59" i="1"/>
  <c r="O59" i="1"/>
  <c r="Q62" i="1"/>
  <c r="O62" i="1"/>
  <c r="Q49" i="1"/>
  <c r="O49" i="1"/>
  <c r="Q55" i="1"/>
  <c r="O55" i="1"/>
  <c r="Q54" i="1"/>
  <c r="O54" i="1"/>
  <c r="Q65" i="1"/>
  <c r="O65" i="1"/>
  <c r="Q44" i="1"/>
  <c r="O44" i="1"/>
  <c r="I38" i="1"/>
  <c r="Q38" i="1" s="1"/>
  <c r="O38" i="1"/>
  <c r="Q53" i="1"/>
  <c r="O53" i="1"/>
  <c r="Q64" i="1"/>
  <c r="O64" i="1"/>
  <c r="I32" i="1"/>
  <c r="Q32" i="1" s="1"/>
  <c r="O32" i="1"/>
  <c r="Q46" i="1"/>
  <c r="O46" i="1"/>
  <c r="Q42" i="1"/>
  <c r="O42" i="1"/>
  <c r="L68" i="1"/>
  <c r="P68" i="1" l="1"/>
  <c r="K68" i="1"/>
  <c r="M68" i="1"/>
  <c r="H34" i="1"/>
  <c r="H31" i="1"/>
  <c r="P31" i="1" s="1"/>
  <c r="H30" i="1"/>
  <c r="H29" i="1"/>
  <c r="P29" i="1" s="1"/>
  <c r="H13" i="1"/>
  <c r="P13" i="1" s="1"/>
  <c r="H14" i="1"/>
  <c r="H15" i="1"/>
  <c r="H16" i="1"/>
  <c r="H17" i="1"/>
  <c r="P17" i="1" s="1"/>
  <c r="H18" i="1"/>
  <c r="H19" i="1"/>
  <c r="H20" i="1"/>
  <c r="P20" i="1" s="1"/>
  <c r="H21" i="1"/>
  <c r="H22" i="1"/>
  <c r="P22" i="1" s="1"/>
  <c r="H23" i="1"/>
  <c r="P23" i="1" s="1"/>
  <c r="H25" i="1"/>
  <c r="G16" i="1" l="1"/>
  <c r="I16" i="1" s="1"/>
  <c r="Q16" i="1" s="1"/>
  <c r="P16" i="1"/>
  <c r="G15" i="1"/>
  <c r="O15" i="1" s="1"/>
  <c r="P15" i="1"/>
  <c r="G30" i="1"/>
  <c r="I30" i="1" s="1"/>
  <c r="Q30" i="1" s="1"/>
  <c r="P30" i="1"/>
  <c r="G14" i="1"/>
  <c r="I14" i="1" s="1"/>
  <c r="Q14" i="1" s="1"/>
  <c r="P14" i="1"/>
  <c r="G21" i="1"/>
  <c r="I21" i="1" s="1"/>
  <c r="Q21" i="1" s="1"/>
  <c r="P21" i="1"/>
  <c r="G25" i="1"/>
  <c r="I25" i="1" s="1"/>
  <c r="Q25" i="1" s="1"/>
  <c r="P25" i="1"/>
  <c r="G19" i="1"/>
  <c r="I19" i="1" s="1"/>
  <c r="Q19" i="1" s="1"/>
  <c r="P19" i="1"/>
  <c r="G18" i="1"/>
  <c r="O18" i="1" s="1"/>
  <c r="P18" i="1"/>
  <c r="G34" i="1"/>
  <c r="O34" i="1" s="1"/>
  <c r="P34" i="1"/>
  <c r="Q68" i="1"/>
  <c r="O68" i="1"/>
  <c r="H35" i="1"/>
  <c r="H68" i="1"/>
  <c r="G13" i="1"/>
  <c r="O13" i="1" s="1"/>
  <c r="G29" i="1"/>
  <c r="G22" i="1"/>
  <c r="G17" i="1"/>
  <c r="G31" i="1"/>
  <c r="G23" i="1"/>
  <c r="G20" i="1"/>
  <c r="I15" i="1" l="1"/>
  <c r="Q15" i="1" s="1"/>
  <c r="I18" i="1"/>
  <c r="Q18" i="1" s="1"/>
  <c r="O30" i="1"/>
  <c r="I34" i="1"/>
  <c r="Q34" i="1" s="1"/>
  <c r="O25" i="1"/>
  <c r="O14" i="1"/>
  <c r="O16" i="1"/>
  <c r="O19" i="1"/>
  <c r="O21" i="1"/>
  <c r="I22" i="1"/>
  <c r="Q22" i="1" s="1"/>
  <c r="O22" i="1"/>
  <c r="I31" i="1"/>
  <c r="Q31" i="1" s="1"/>
  <c r="O31" i="1"/>
  <c r="I29" i="1"/>
  <c r="Q29" i="1" s="1"/>
  <c r="O29" i="1"/>
  <c r="I23" i="1"/>
  <c r="Q23" i="1" s="1"/>
  <c r="O23" i="1"/>
  <c r="I20" i="1"/>
  <c r="Q20" i="1" s="1"/>
  <c r="O20" i="1"/>
  <c r="I17" i="1"/>
  <c r="Q17" i="1" s="1"/>
  <c r="O17" i="1"/>
  <c r="G35" i="1"/>
  <c r="I68" i="1"/>
  <c r="G68" i="1"/>
  <c r="I13" i="1"/>
  <c r="Q13" i="1" s="1"/>
  <c r="I35" i="1" l="1"/>
  <c r="L35" i="1" l="1"/>
  <c r="K35" i="1"/>
  <c r="M35" i="1" l="1"/>
  <c r="P35" i="1" l="1"/>
  <c r="O35" i="1" l="1"/>
  <c r="Q35" i="1" l="1"/>
  <c r="H12" i="1" l="1"/>
  <c r="H26" i="1" l="1"/>
  <c r="P12" i="1"/>
  <c r="G12" i="1"/>
  <c r="G26" i="1" s="1"/>
  <c r="I12" i="1" l="1"/>
  <c r="K12" i="1" l="1"/>
  <c r="O12" i="1" s="1"/>
  <c r="L26" i="1"/>
  <c r="I26" i="1"/>
  <c r="K26" i="1" l="1"/>
  <c r="M12" i="1"/>
  <c r="M26" i="1" l="1"/>
  <c r="Q12" i="1"/>
  <c r="P26" i="1"/>
  <c r="O26" i="1" l="1"/>
  <c r="Q26" i="1"/>
</calcChain>
</file>

<file path=xl/sharedStrings.xml><?xml version="1.0" encoding="utf-8"?>
<sst xmlns="http://schemas.openxmlformats.org/spreadsheetml/2006/main" count="176" uniqueCount="120">
  <si>
    <t>  / kody  /</t>
  </si>
  <si>
    <t>J.m.</t>
  </si>
  <si>
    <t>Ilość</t>
  </si>
  <si>
    <t>Cena         jedn.          brutto / zł. /</t>
  </si>
  <si>
    <t>Przedmiot  zamówienia </t>
  </si>
  <si>
    <t>szt.</t>
  </si>
  <si>
    <t>Analizator widma TinySA</t>
  </si>
  <si>
    <t>Antena Vivaldi UWB-2 600-6000 MHz</t>
  </si>
  <si>
    <t>60074.12</t>
  </si>
  <si>
    <t>ALIENTECH DUO 3 antenna signal booster range extender for DJI/Autel/Parrot/FPV drones</t>
  </si>
  <si>
    <t>6574</t>
  </si>
  <si>
    <t xml:space="preserve">LoRa-E5 mini STM32WLE5JC - moduł LoRaWAN 868/915 MHz </t>
  </si>
  <si>
    <t>5904422369026</t>
  </si>
  <si>
    <t>Kamera taktyczna MOHOC 2 USB-UVC</t>
  </si>
  <si>
    <t>MH-MH2USB1</t>
  </si>
  <si>
    <t>MH-K9</t>
  </si>
  <si>
    <t>MOHOC® K9 Mount – uprząż dla psa służbowego</t>
  </si>
  <si>
    <t>Radiora WB-10 Antena kierunkowa 0.6-10GHz</t>
  </si>
  <si>
    <t>5309</t>
  </si>
  <si>
    <t>szt</t>
  </si>
  <si>
    <t>Raspberry Pi 5 16GB</t>
  </si>
  <si>
    <t>Raspberry Pi AI Kit - moduł AI + Raspberry Pi M.2 HAT+ do Raspberry Pi 5</t>
  </si>
  <si>
    <t>Google Coral USB Accelerator - akcelerator Edge TPU ML - ARM Cortex M0</t>
  </si>
  <si>
    <t>Akcelerator Google Coral Mini PCIe Accelerator - G650-04528-01</t>
  </si>
  <si>
    <t>Raspberry Pi Zero 2 W 512MB RAM - WiFi + BT 4.2</t>
  </si>
  <si>
    <t>MASZT TELESKOPOWY Z WŁÓKNA SZKLANEGO 10 m GRP EXTRA DX-WIRE</t>
  </si>
  <si>
    <t>UCHWYT DO ODCIĄGÓW MASZTU MAB34 DX-WIRE</t>
  </si>
  <si>
    <t>UCHWYT DO ODCIĄGÓW MASZTU MAB22 DX-WIRE</t>
  </si>
  <si>
    <t>ODCIĄGI DO MASZTU TELESKOPOWEGO DX-WIRE 10 lub 13.7m - KOMPLET</t>
  </si>
  <si>
    <t>PODSTAWA MASZTU 55 mm - ŚWIDER</t>
  </si>
  <si>
    <t>Moonraker DL-15N sztuczne obciążenie 50Ohm DC-800MHz do 100W wtyk N</t>
  </si>
  <si>
    <t>6870</t>
  </si>
  <si>
    <t>RigExpert Stick XPro miniaturowy analizator antenowy 0.1-1000MHz łączność Bluetooth</t>
  </si>
  <si>
    <t>6639</t>
  </si>
  <si>
    <t>Przełącznik antenowy 2-pozycyjny Jetfon CX-201U (0-600MHz) gniazda PL - do wtyków UC-1</t>
  </si>
  <si>
    <t>6118</t>
  </si>
  <si>
    <t>Przełącznik antenowy 3-pozycyjny Jetfon CO-301N (0-1.5GHz) gniazda N</t>
  </si>
  <si>
    <t>5649</t>
  </si>
  <si>
    <t xml:space="preserve">HamGeek manipulator dwudźwigniowy CW do telegrafii </t>
  </si>
  <si>
    <t>6573</t>
  </si>
  <si>
    <t>SDR Receiver Guard Protector - zabezpieczenie odbiornika SDR / skanera przed zbyt mocnym sygnałem</t>
  </si>
  <si>
    <t>4919</t>
  </si>
  <si>
    <t>Wtyki złącza Andersona 30A pakiet 20szt. (Anderson Powerpole)</t>
  </si>
  <si>
    <t>Maxi Universal Coaxial RF Adapter Kit, Pomona 5748</t>
  </si>
  <si>
    <t>5748</t>
  </si>
  <si>
    <t>7/16 DIN To Type N Adapter Kit, Pomona 6254</t>
  </si>
  <si>
    <t>SMA Adapter KIT, POMONA 72931</t>
  </si>
  <si>
    <t>72931</t>
  </si>
  <si>
    <t>RED PITAYA OBUDOWA AKRYLOWA (122-16)</t>
  </si>
  <si>
    <t>IZD0009</t>
  </si>
  <si>
    <t>RED PITAYA OBUDOWA ALUMINIOWA  (122-16)</t>
  </si>
  <si>
    <t>IZD0010</t>
  </si>
  <si>
    <t>Przejściówka kątowa SMA Radiora PTFE/Gold - SMA-M/SMA-F (SMA żeńskie - SMA męskie)</t>
  </si>
  <si>
    <t>2882</t>
  </si>
  <si>
    <t>Kabel koncentryczny HYPERFLEX 5 /.212" (Messi &amp; Paoloni)</t>
  </si>
  <si>
    <t>5625</t>
  </si>
  <si>
    <t>m</t>
  </si>
  <si>
    <t>Moduł rozszerzenia Cisco Catalyst C9300-NM-8X</t>
  </si>
  <si>
    <t>889728035835</t>
  </si>
  <si>
    <t>Serene Nexus (Zamiennik modułu/wkładki SFP+ Cisco SFP-10G-LR)</t>
  </si>
  <si>
    <t>SIVA RG-213U Przewód antenowy 50 Ohm</t>
  </si>
  <si>
    <t>Tłumik antenowy regulowany 0-90dB DC-3GHz 50 Ohm gniazda N</t>
  </si>
  <si>
    <t>SMA wtyk / N wtyk adapter / przejściówka antenowa</t>
  </si>
  <si>
    <t>Artykuły elektrotechniczne</t>
  </si>
  <si>
    <t>GPS Garmin Foretrex 801</t>
  </si>
  <si>
    <t>LP</t>
  </si>
  <si>
    <t>Wyposażenie do transmisji radiowej</t>
  </si>
  <si>
    <t>Router NetGear MR6150 Nighthawk M6</t>
  </si>
  <si>
    <t>1506270-250203231136</t>
  </si>
  <si>
    <t>Grabber ASUS TUF Capture Box 4K Pro</t>
  </si>
  <si>
    <t>Grabber UNITEK V1167A</t>
  </si>
  <si>
    <t>Konwerter sygnału HDMI na IP z przedłużeniem USB</t>
  </si>
  <si>
    <t>H3613</t>
  </si>
  <si>
    <t>Konwerter sygnału HDMI na IP z przedłużaczem USB - odbiornik</t>
  </si>
  <si>
    <t>H3613R</t>
  </si>
  <si>
    <t>Media konwerter światlowodowy (RJ-45 SFP)</t>
  </si>
  <si>
    <t>MC220L</t>
  </si>
  <si>
    <t>Wartość netto (PLN)</t>
  </si>
  <si>
    <t>Wartość brutto (PLN)</t>
  </si>
  <si>
    <t>Wartość netto (EURO)</t>
  </si>
  <si>
    <t>PRZEJŚCIÓWKA ADAPTER GNIAZDO BNC- 2x GNIAZDO BANAN</t>
  </si>
  <si>
    <t>Wkładka SFP GLC-GE-100FX</t>
  </si>
  <si>
    <t>746320977003</t>
  </si>
  <si>
    <t>3292147</t>
  </si>
  <si>
    <t>1070000000927</t>
  </si>
  <si>
    <t> 90YM00K0-B0EA00</t>
  </si>
  <si>
    <t> V1167A</t>
  </si>
  <si>
    <t> 5904422387136</t>
  </si>
  <si>
    <t> 5056561803906</t>
  </si>
  <si>
    <t> 5056561800004</t>
  </si>
  <si>
    <t> G650-04528-01</t>
  </si>
  <si>
    <t> 193575021935</t>
  </si>
  <si>
    <t>SFP-10G-LR-C</t>
  </si>
  <si>
    <t>DUO-2458DSB</t>
  </si>
  <si>
    <t>DXWIRE-MA10FIBEREXTR</t>
  </si>
  <si>
    <t>ODCMASZ10GRPEXT-5MM</t>
  </si>
  <si>
    <t>VPA-MSTGDB55</t>
  </si>
  <si>
    <t>RG-213U</t>
  </si>
  <si>
    <t>MAB22 DX-WIRE</t>
  </si>
  <si>
    <t>MAB34 DX-WIRE</t>
  </si>
  <si>
    <t>5906817525673</t>
  </si>
  <si>
    <t>753759317058</t>
  </si>
  <si>
    <t>RAZEM</t>
  </si>
  <si>
    <t>RAZEM, w tym:</t>
  </si>
  <si>
    <t>Tablet mniejszy TBm (punkt 3.1.5 "Wykazu")</t>
  </si>
  <si>
    <t>Projektor Mobilny PM (punkt 2.7.4 z "Wykazu")</t>
  </si>
  <si>
    <t>Antena Diamond WD-330J</t>
  </si>
  <si>
    <t>Złącze BNC męskie do lutowania na płycie PCB</t>
  </si>
  <si>
    <t>Urządzenia i wyposażenie sieciowe</t>
  </si>
  <si>
    <t>0230494832942</t>
  </si>
  <si>
    <t>Media konwerter światłowodowy TP-LINK MC210CS</t>
  </si>
  <si>
    <t>punkt 2.7.4 z Wykazu</t>
  </si>
  <si>
    <t>punkt 3.1.5 z Wykazu</t>
  </si>
  <si>
    <t>Producent</t>
  </si>
  <si>
    <t>Model</t>
  </si>
  <si>
    <t>Oryginał/ zamiennik</t>
  </si>
  <si>
    <t>Szczegółowa tabela kalkulacyjna dla zadania "Artykuły i akcesoria elektroniczne dla JW 4101"</t>
  </si>
  <si>
    <t>ZAMÓWIENIE PODSTAWOWE</t>
  </si>
  <si>
    <t>PRAWO OPCJI</t>
  </si>
  <si>
    <t>ZAMÓWIENIE PODSTAWOWE + PRAWO OPCJI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</si>
</sst>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[$€-2]\ * #,##0.00_-;\-[$€-2]\ * #,##0.00_-;_-[$€-2]\ * &quot;-&quot;??_-;_-@_-"/>
    <numFmt numFmtId="166" formatCode="_-* #,##0.00\ [$zł-415]_-;\-* #,##0.00\ [$zł-415]_-;_-* &quot;-&quot;??\ [$zł-415]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ptos Narrow"/>
      <family val="2"/>
    </font>
    <font>
      <sz val="9"/>
      <name val="Aptos Narrow"/>
      <family val="2"/>
    </font>
    <font>
      <sz val="9"/>
      <color rgb="FF393E41"/>
      <name val="Aptos Narrow"/>
      <family val="2"/>
    </font>
    <font>
      <sz val="9"/>
      <color rgb="FF000000"/>
      <name val="Aptos Narrow"/>
      <family val="2"/>
    </font>
    <font>
      <b/>
      <sz val="9"/>
      <color theme="1"/>
      <name val="Aptos Narrow"/>
      <family val="2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</cellStyleXfs>
  <cellXfs count="121">
    <xf numFmtId="0" fontId="0" fillId="0" borderId="0" xfId="0"/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165" fontId="6" fillId="0" borderId="0" xfId="3" applyNumberFormat="1" applyFont="1" applyAlignment="1">
      <alignment horizontal="center" vertical="center"/>
    </xf>
    <xf numFmtId="166" fontId="6" fillId="3" borderId="1" xfId="3" applyNumberFormat="1" applyFont="1" applyFill="1" applyBorder="1" applyAlignment="1">
      <alignment horizontal="center" vertical="center"/>
    </xf>
    <xf numFmtId="166" fontId="6" fillId="0" borderId="0" xfId="3" applyNumberFormat="1" applyFont="1" applyBorder="1" applyAlignment="1">
      <alignment horizontal="center" vertical="center"/>
    </xf>
    <xf numFmtId="166" fontId="6" fillId="0" borderId="0" xfId="3" applyNumberFormat="1" applyFont="1" applyAlignment="1">
      <alignment horizontal="center" vertical="center"/>
    </xf>
    <xf numFmtId="166" fontId="6" fillId="0" borderId="1" xfId="3" applyNumberFormat="1" applyFont="1" applyFill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/>
    </xf>
    <xf numFmtId="165" fontId="6" fillId="0" borderId="1" xfId="3" applyNumberFormat="1" applyFont="1" applyFill="1" applyBorder="1" applyAlignment="1">
      <alignment horizontal="center" vertical="center"/>
    </xf>
    <xf numFmtId="166" fontId="8" fillId="0" borderId="0" xfId="3" applyNumberFormat="1" applyFont="1" applyFill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 vertical="center"/>
    </xf>
    <xf numFmtId="166" fontId="8" fillId="0" borderId="0" xfId="3" applyNumberFormat="1" applyFont="1" applyFill="1" applyAlignment="1">
      <alignment horizontal="center" vertical="center"/>
    </xf>
    <xf numFmtId="165" fontId="8" fillId="0" borderId="0" xfId="3" applyNumberFormat="1" applyFont="1" applyFill="1" applyAlignment="1">
      <alignment horizontal="center" vertical="center"/>
    </xf>
    <xf numFmtId="166" fontId="6" fillId="0" borderId="0" xfId="3" applyNumberFormat="1" applyFont="1" applyFill="1" applyAlignment="1">
      <alignment horizontal="center" vertical="center"/>
    </xf>
    <xf numFmtId="166" fontId="6" fillId="2" borderId="0" xfId="3" applyNumberFormat="1" applyFont="1" applyFill="1" applyAlignment="1">
      <alignment horizontal="center" vertical="center"/>
    </xf>
    <xf numFmtId="165" fontId="6" fillId="2" borderId="0" xfId="3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9" fillId="0" borderId="1" xfId="0" quotePrefix="1" applyNumberFormat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/>
    </xf>
    <xf numFmtId="165" fontId="6" fillId="3" borderId="7" xfId="3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65" fontId="6" fillId="0" borderId="7" xfId="3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166" fontId="6" fillId="3" borderId="4" xfId="3" applyNumberFormat="1" applyFont="1" applyFill="1" applyBorder="1" applyAlignment="1">
      <alignment horizontal="center" vertical="center"/>
    </xf>
    <xf numFmtId="165" fontId="6" fillId="3" borderId="4" xfId="3" applyNumberFormat="1" applyFont="1" applyFill="1" applyBorder="1" applyAlignment="1">
      <alignment horizontal="center" vertical="center"/>
    </xf>
    <xf numFmtId="165" fontId="6" fillId="3" borderId="5" xfId="3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0" xfId="0" applyFont="1" applyBorder="1"/>
    <xf numFmtId="0" fontId="9" fillId="3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6" fillId="3" borderId="5" xfId="3" applyNumberFormat="1" applyFont="1" applyFill="1" applyBorder="1" applyAlignment="1">
      <alignment horizontal="center" vertical="center"/>
    </xf>
    <xf numFmtId="166" fontId="6" fillId="4" borderId="7" xfId="3" applyNumberFormat="1" applyFont="1" applyFill="1" applyBorder="1" applyAlignment="1">
      <alignment horizontal="center" vertical="center"/>
    </xf>
    <xf numFmtId="165" fontId="6" fillId="3" borderId="13" xfId="3" applyNumberFormat="1" applyFont="1" applyFill="1" applyBorder="1" applyAlignment="1">
      <alignment horizontal="center" vertical="center"/>
    </xf>
    <xf numFmtId="165" fontId="6" fillId="0" borderId="14" xfId="3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165" fontId="6" fillId="3" borderId="14" xfId="3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66" fontId="6" fillId="3" borderId="7" xfId="3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65" fontId="6" fillId="3" borderId="6" xfId="3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5" fontId="6" fillId="0" borderId="6" xfId="3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65" fontId="6" fillId="3" borderId="3" xfId="3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/>
    </xf>
    <xf numFmtId="165" fontId="6" fillId="0" borderId="0" xfId="3" applyNumberFormat="1" applyFont="1" applyFill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left" vertical="center" wrapText="1"/>
    </xf>
    <xf numFmtId="49" fontId="13" fillId="5" borderId="9" xfId="0" applyNumberFormat="1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center" vertical="center"/>
    </xf>
    <xf numFmtId="166" fontId="7" fillId="5" borderId="10" xfId="3" applyNumberFormat="1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166" fontId="7" fillId="5" borderId="9" xfId="3" applyNumberFormat="1" applyFont="1" applyFill="1" applyBorder="1" applyAlignment="1">
      <alignment horizontal="center" vertical="center"/>
    </xf>
    <xf numFmtId="165" fontId="7" fillId="5" borderId="15" xfId="3" applyNumberFormat="1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165" fontId="7" fillId="5" borderId="10" xfId="3" applyNumberFormat="1" applyFont="1" applyFill="1" applyBorder="1" applyAlignment="1">
      <alignment horizontal="center" vertical="center"/>
    </xf>
    <xf numFmtId="165" fontId="7" fillId="5" borderId="16" xfId="3" applyNumberFormat="1" applyFont="1" applyFill="1" applyBorder="1" applyAlignment="1">
      <alignment horizontal="center" vertical="center"/>
    </xf>
    <xf numFmtId="165" fontId="7" fillId="5" borderId="9" xfId="3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left" vertical="center"/>
    </xf>
    <xf numFmtId="166" fontId="6" fillId="4" borderId="4" xfId="3" applyNumberFormat="1" applyFont="1" applyFill="1" applyBorder="1" applyAlignment="1">
      <alignment horizontal="center" vertical="center" wrapText="1"/>
    </xf>
    <xf numFmtId="166" fontId="6" fillId="4" borderId="1" xfId="3" applyNumberFormat="1" applyFont="1" applyFill="1" applyBorder="1" applyAlignment="1">
      <alignment horizontal="center" vertical="center" wrapText="1"/>
    </xf>
    <xf numFmtId="165" fontId="6" fillId="4" borderId="13" xfId="3" applyNumberFormat="1" applyFont="1" applyFill="1" applyBorder="1" applyAlignment="1">
      <alignment horizontal="center" vertical="center" wrapText="1"/>
    </xf>
    <xf numFmtId="165" fontId="6" fillId="4" borderId="14" xfId="3" applyNumberFormat="1" applyFont="1" applyFill="1" applyBorder="1" applyAlignment="1">
      <alignment horizontal="center" vertical="center" wrapText="1"/>
    </xf>
    <xf numFmtId="165" fontId="6" fillId="4" borderId="3" xfId="3" applyNumberFormat="1" applyFont="1" applyFill="1" applyBorder="1" applyAlignment="1">
      <alignment horizontal="center" vertical="center" wrapText="1"/>
    </xf>
    <xf numFmtId="165" fontId="6" fillId="4" borderId="6" xfId="3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6" fontId="6" fillId="0" borderId="17" xfId="3" applyNumberFormat="1" applyFont="1" applyBorder="1" applyAlignment="1">
      <alignment horizontal="center" vertical="center"/>
    </xf>
    <xf numFmtId="166" fontId="6" fillId="0" borderId="18" xfId="3" applyNumberFormat="1" applyFont="1" applyBorder="1" applyAlignment="1">
      <alignment horizontal="center" vertical="center"/>
    </xf>
    <xf numFmtId="166" fontId="6" fillId="0" borderId="19" xfId="3" applyNumberFormat="1" applyFont="1" applyBorder="1" applyAlignment="1">
      <alignment horizontal="center" vertical="center"/>
    </xf>
    <xf numFmtId="165" fontId="6" fillId="4" borderId="5" xfId="3" applyNumberFormat="1" applyFont="1" applyFill="1" applyBorder="1" applyAlignment="1">
      <alignment horizontal="center" vertical="center" wrapText="1"/>
    </xf>
    <xf numFmtId="165" fontId="6" fillId="4" borderId="7" xfId="3" applyNumberFormat="1" applyFont="1" applyFill="1" applyBorder="1" applyAlignment="1">
      <alignment horizontal="center" vertical="center" wrapText="1"/>
    </xf>
    <xf numFmtId="166" fontId="6" fillId="4" borderId="5" xfId="3" applyNumberFormat="1" applyFont="1" applyFill="1" applyBorder="1" applyAlignment="1">
      <alignment horizontal="center" vertical="center" wrapText="1"/>
    </xf>
    <xf numFmtId="166" fontId="6" fillId="4" borderId="7" xfId="3" applyNumberFormat="1" applyFont="1" applyFill="1" applyBorder="1" applyAlignment="1">
      <alignment horizontal="center" vertical="center" wrapText="1"/>
    </xf>
    <xf numFmtId="165" fontId="6" fillId="4" borderId="4" xfId="3" applyNumberFormat="1" applyFont="1" applyFill="1" applyBorder="1" applyAlignment="1">
      <alignment horizontal="center" vertical="center" wrapText="1"/>
    </xf>
    <xf numFmtId="165" fontId="6" fillId="4" borderId="1" xfId="3" applyNumberFormat="1" applyFont="1" applyFill="1" applyBorder="1" applyAlignment="1">
      <alignment horizontal="center" vertical="center" wrapText="1"/>
    </xf>
  </cellXfs>
  <cellStyles count="6">
    <cellStyle name="Dziesiętny" xfId="3" builtinId="3"/>
    <cellStyle name="Dziesiętny 2" xfId="5"/>
    <cellStyle name="Normalny" xfId="0" builtinId="0"/>
    <cellStyle name="Normalny 2" xfId="1"/>
    <cellStyle name="Normalny 3" xfId="2"/>
    <cellStyle name="Normalny 3 2" xf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tabSelected="1" view="pageBreakPreview" zoomScale="85" zoomScaleNormal="85" zoomScaleSheetLayoutView="85" workbookViewId="0">
      <pane ySplit="10" topLeftCell="A11" activePane="bottomLeft" state="frozen"/>
      <selection pane="bottomLeft" activeCell="B25" sqref="B25"/>
    </sheetView>
  </sheetViews>
  <sheetFormatPr defaultColWidth="9.28515625" defaultRowHeight="12.75"/>
  <cols>
    <col min="1" max="1" width="4.28515625" style="1" customWidth="1"/>
    <col min="2" max="2" width="53.7109375" style="38" customWidth="1"/>
    <col min="3" max="3" width="18.42578125" style="4" customWidth="1"/>
    <col min="4" max="4" width="4.85546875" style="1" bestFit="1" customWidth="1"/>
    <col min="5" max="5" width="12.85546875" style="8" customWidth="1"/>
    <col min="6" max="6" width="6.5703125" style="1" customWidth="1"/>
    <col min="7" max="7" width="14.42578125" style="8" customWidth="1"/>
    <col min="8" max="8" width="14.42578125" style="17" customWidth="1"/>
    <col min="9" max="9" width="14.42578125" style="18" customWidth="1"/>
    <col min="10" max="10" width="6.5703125" style="1" customWidth="1"/>
    <col min="11" max="11" width="14.42578125" style="8" customWidth="1"/>
    <col min="12" max="12" width="14.42578125" style="17" customWidth="1"/>
    <col min="13" max="13" width="14.42578125" style="18" customWidth="1"/>
    <col min="14" max="14" width="6.5703125" style="1" customWidth="1"/>
    <col min="15" max="15" width="14.42578125" style="8" customWidth="1"/>
    <col min="16" max="16" width="14.42578125" style="17" customWidth="1"/>
    <col min="17" max="19" width="14.42578125" style="18" customWidth="1"/>
    <col min="20" max="20" width="19" style="1" customWidth="1"/>
    <col min="21" max="21" width="13.28515625" style="1" hidden="1" customWidth="1"/>
    <col min="22" max="16384" width="9.28515625" style="1"/>
  </cols>
  <sheetData>
    <row r="1" spans="1:21" ht="14.25" customHeight="1">
      <c r="A1" s="111" t="s">
        <v>116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1" ht="14.25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1" ht="14.2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1:21" ht="9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</row>
    <row r="5" spans="1:21">
      <c r="A5" s="76"/>
      <c r="B5" s="77"/>
      <c r="C5" s="78"/>
      <c r="D5" s="76"/>
      <c r="E5" s="16"/>
      <c r="F5" s="76"/>
      <c r="G5" s="16"/>
      <c r="H5" s="16"/>
      <c r="I5" s="79"/>
      <c r="J5" s="76"/>
      <c r="K5" s="16"/>
      <c r="L5" s="16"/>
      <c r="M5" s="79"/>
      <c r="N5" s="76"/>
      <c r="O5" s="16"/>
      <c r="P5" s="16"/>
      <c r="Q5" s="79"/>
      <c r="R5" s="79"/>
      <c r="S5" s="79"/>
      <c r="T5" s="76"/>
    </row>
    <row r="6" spans="1:21" ht="13.5" thickBot="1">
      <c r="A6" s="76"/>
      <c r="B6" s="77"/>
      <c r="C6" s="78"/>
      <c r="D6" s="76"/>
      <c r="E6" s="16"/>
      <c r="F6" s="76"/>
      <c r="G6" s="16"/>
      <c r="H6" s="16"/>
      <c r="I6" s="79"/>
      <c r="J6" s="76"/>
      <c r="K6" s="16"/>
      <c r="L6" s="16"/>
      <c r="M6" s="79"/>
      <c r="N6" s="76"/>
      <c r="O6" s="16"/>
      <c r="P6" s="16"/>
      <c r="Q6" s="79"/>
      <c r="R6" s="79"/>
      <c r="S6" s="79"/>
      <c r="T6" s="76"/>
    </row>
    <row r="7" spans="1:21" ht="14.45" customHeight="1" thickBot="1">
      <c r="F7" s="112" t="s">
        <v>117</v>
      </c>
      <c r="G7" s="113"/>
      <c r="H7" s="113"/>
      <c r="I7" s="114"/>
      <c r="J7" s="112" t="s">
        <v>118</v>
      </c>
      <c r="K7" s="113"/>
      <c r="L7" s="113"/>
      <c r="M7" s="114"/>
      <c r="N7" s="112" t="s">
        <v>119</v>
      </c>
      <c r="O7" s="113"/>
      <c r="P7" s="113"/>
      <c r="Q7" s="114"/>
      <c r="R7" s="7"/>
      <c r="S7" s="7"/>
    </row>
    <row r="8" spans="1:21" ht="12.4" customHeight="1">
      <c r="A8" s="101" t="s">
        <v>65</v>
      </c>
      <c r="B8" s="103" t="s">
        <v>4</v>
      </c>
      <c r="C8" s="105" t="s">
        <v>0</v>
      </c>
      <c r="D8" s="107" t="s">
        <v>1</v>
      </c>
      <c r="E8" s="117" t="s">
        <v>3</v>
      </c>
      <c r="F8" s="109" t="s">
        <v>2</v>
      </c>
      <c r="G8" s="95" t="s">
        <v>77</v>
      </c>
      <c r="H8" s="95" t="s">
        <v>78</v>
      </c>
      <c r="I8" s="97" t="s">
        <v>79</v>
      </c>
      <c r="J8" s="101" t="s">
        <v>2</v>
      </c>
      <c r="K8" s="95" t="s">
        <v>77</v>
      </c>
      <c r="L8" s="95" t="s">
        <v>78</v>
      </c>
      <c r="M8" s="115" t="s">
        <v>79</v>
      </c>
      <c r="N8" s="109" t="s">
        <v>2</v>
      </c>
      <c r="O8" s="95" t="s">
        <v>77</v>
      </c>
      <c r="P8" s="95" t="s">
        <v>78</v>
      </c>
      <c r="Q8" s="97" t="s">
        <v>79</v>
      </c>
      <c r="R8" s="99" t="s">
        <v>115</v>
      </c>
      <c r="S8" s="119" t="s">
        <v>113</v>
      </c>
      <c r="T8" s="115" t="s">
        <v>114</v>
      </c>
    </row>
    <row r="9" spans="1:21">
      <c r="A9" s="102"/>
      <c r="B9" s="104"/>
      <c r="C9" s="106"/>
      <c r="D9" s="108"/>
      <c r="E9" s="118"/>
      <c r="F9" s="110"/>
      <c r="G9" s="96"/>
      <c r="H9" s="96"/>
      <c r="I9" s="98"/>
      <c r="J9" s="102"/>
      <c r="K9" s="96"/>
      <c r="L9" s="96"/>
      <c r="M9" s="116"/>
      <c r="N9" s="110"/>
      <c r="O9" s="96"/>
      <c r="P9" s="96"/>
      <c r="Q9" s="98"/>
      <c r="R9" s="100"/>
      <c r="S9" s="120"/>
      <c r="T9" s="116"/>
      <c r="U9" s="1">
        <v>4.6371000000000002</v>
      </c>
    </row>
    <row r="10" spans="1:21">
      <c r="A10" s="102"/>
      <c r="B10" s="104"/>
      <c r="C10" s="106"/>
      <c r="D10" s="108"/>
      <c r="E10" s="118"/>
      <c r="F10" s="110"/>
      <c r="G10" s="96"/>
      <c r="H10" s="96"/>
      <c r="I10" s="98"/>
      <c r="J10" s="102"/>
      <c r="K10" s="96"/>
      <c r="L10" s="96"/>
      <c r="M10" s="116"/>
      <c r="N10" s="110"/>
      <c r="O10" s="96"/>
      <c r="P10" s="96"/>
      <c r="Q10" s="98"/>
      <c r="R10" s="100"/>
      <c r="S10" s="120"/>
      <c r="T10" s="116"/>
    </row>
    <row r="11" spans="1:21" ht="15" customHeight="1">
      <c r="A11" s="44">
        <v>1</v>
      </c>
      <c r="B11" s="39" t="s">
        <v>63</v>
      </c>
      <c r="C11" s="20"/>
      <c r="D11" s="19"/>
      <c r="E11" s="67"/>
      <c r="F11" s="66"/>
      <c r="G11" s="6"/>
      <c r="H11" s="6"/>
      <c r="I11" s="65"/>
      <c r="J11" s="44"/>
      <c r="K11" s="6"/>
      <c r="L11" s="6"/>
      <c r="M11" s="45"/>
      <c r="N11" s="66"/>
      <c r="O11" s="6"/>
      <c r="P11" s="6"/>
      <c r="Q11" s="65"/>
      <c r="R11" s="70"/>
      <c r="S11" s="10"/>
      <c r="T11" s="73"/>
    </row>
    <row r="12" spans="1:21" ht="15" customHeight="1">
      <c r="A12" s="46">
        <v>1</v>
      </c>
      <c r="B12" s="24" t="s">
        <v>13</v>
      </c>
      <c r="C12" s="23" t="s">
        <v>14</v>
      </c>
      <c r="D12" s="21" t="s">
        <v>5</v>
      </c>
      <c r="E12" s="60"/>
      <c r="F12" s="58">
        <v>8</v>
      </c>
      <c r="G12" s="9">
        <f>H12/1.23</f>
        <v>0</v>
      </c>
      <c r="H12" s="9">
        <f t="shared" ref="H12:H25" si="0">E12*F12</f>
        <v>0</v>
      </c>
      <c r="I12" s="62">
        <f t="shared" ref="I12:I25" si="1">G12/EURO</f>
        <v>0</v>
      </c>
      <c r="J12" s="55">
        <v>0</v>
      </c>
      <c r="K12" s="9">
        <f>L12/1.23</f>
        <v>0</v>
      </c>
      <c r="L12" s="9">
        <f t="shared" ref="L12:L25" si="2">J12*E12</f>
        <v>0</v>
      </c>
      <c r="M12" s="47">
        <f t="shared" ref="M12" si="3">K12/EURO</f>
        <v>0</v>
      </c>
      <c r="N12" s="58">
        <f t="shared" ref="N12:N25" si="4">F12+J12</f>
        <v>8</v>
      </c>
      <c r="O12" s="9">
        <f t="shared" ref="O12:O25" si="5">G12+K12</f>
        <v>0</v>
      </c>
      <c r="P12" s="9">
        <f t="shared" ref="P12:P25" si="6">H12+L12</f>
        <v>0</v>
      </c>
      <c r="Q12" s="62">
        <f t="shared" ref="Q12:Q25" si="7">I12+M12</f>
        <v>0</v>
      </c>
      <c r="R12" s="72"/>
      <c r="S12" s="11"/>
      <c r="T12" s="71"/>
    </row>
    <row r="13" spans="1:21" ht="15" customHeight="1">
      <c r="A13" s="46">
        <v>2</v>
      </c>
      <c r="B13" s="24" t="s">
        <v>16</v>
      </c>
      <c r="C13" s="23" t="s">
        <v>15</v>
      </c>
      <c r="D13" s="21" t="s">
        <v>5</v>
      </c>
      <c r="E13" s="60"/>
      <c r="F13" s="58">
        <v>2</v>
      </c>
      <c r="G13" s="9">
        <f t="shared" ref="G13:G25" si="8">H13/1.23</f>
        <v>0</v>
      </c>
      <c r="H13" s="9">
        <f t="shared" si="0"/>
        <v>0</v>
      </c>
      <c r="I13" s="62">
        <f t="shared" si="1"/>
        <v>0</v>
      </c>
      <c r="J13" s="55">
        <v>0</v>
      </c>
      <c r="K13" s="9">
        <f t="shared" ref="K13:K25" si="9">L13/1.23</f>
        <v>0</v>
      </c>
      <c r="L13" s="9">
        <f t="shared" si="2"/>
        <v>0</v>
      </c>
      <c r="M13" s="47">
        <f t="shared" ref="M13:M25" si="10">K13/EURO</f>
        <v>0</v>
      </c>
      <c r="N13" s="58">
        <f t="shared" si="4"/>
        <v>2</v>
      </c>
      <c r="O13" s="9">
        <f t="shared" si="5"/>
        <v>0</v>
      </c>
      <c r="P13" s="9">
        <f t="shared" si="6"/>
        <v>0</v>
      </c>
      <c r="Q13" s="62">
        <f t="shared" si="7"/>
        <v>0</v>
      </c>
      <c r="R13" s="72"/>
      <c r="S13" s="11"/>
      <c r="T13" s="71"/>
    </row>
    <row r="14" spans="1:21" ht="15" customHeight="1">
      <c r="A14" s="46">
        <v>3</v>
      </c>
      <c r="B14" s="24" t="s">
        <v>104</v>
      </c>
      <c r="C14" s="22" t="s">
        <v>112</v>
      </c>
      <c r="D14" s="21" t="s">
        <v>19</v>
      </c>
      <c r="E14" s="60"/>
      <c r="F14" s="58">
        <v>10</v>
      </c>
      <c r="G14" s="9">
        <f t="shared" si="8"/>
        <v>0</v>
      </c>
      <c r="H14" s="9">
        <f t="shared" si="0"/>
        <v>0</v>
      </c>
      <c r="I14" s="62">
        <f t="shared" si="1"/>
        <v>0</v>
      </c>
      <c r="J14" s="55">
        <v>2</v>
      </c>
      <c r="K14" s="9">
        <f t="shared" si="9"/>
        <v>0</v>
      </c>
      <c r="L14" s="9">
        <f t="shared" si="2"/>
        <v>0</v>
      </c>
      <c r="M14" s="47">
        <f t="shared" si="10"/>
        <v>0</v>
      </c>
      <c r="N14" s="58">
        <f t="shared" si="4"/>
        <v>12</v>
      </c>
      <c r="O14" s="9">
        <f t="shared" si="5"/>
        <v>0</v>
      </c>
      <c r="P14" s="9">
        <f t="shared" si="6"/>
        <v>0</v>
      </c>
      <c r="Q14" s="62">
        <f t="shared" si="7"/>
        <v>0</v>
      </c>
      <c r="R14" s="72"/>
      <c r="S14" s="11"/>
      <c r="T14" s="71"/>
    </row>
    <row r="15" spans="1:21" ht="15" customHeight="1">
      <c r="A15" s="46">
        <v>4</v>
      </c>
      <c r="B15" s="24" t="s">
        <v>71</v>
      </c>
      <c r="C15" s="22" t="s">
        <v>72</v>
      </c>
      <c r="D15" s="21" t="s">
        <v>19</v>
      </c>
      <c r="E15" s="60"/>
      <c r="F15" s="58">
        <v>1</v>
      </c>
      <c r="G15" s="9">
        <f t="shared" si="8"/>
        <v>0</v>
      </c>
      <c r="H15" s="9">
        <f t="shared" si="0"/>
        <v>0</v>
      </c>
      <c r="I15" s="62">
        <f t="shared" si="1"/>
        <v>0</v>
      </c>
      <c r="J15" s="55">
        <v>1</v>
      </c>
      <c r="K15" s="9">
        <f t="shared" si="9"/>
        <v>0</v>
      </c>
      <c r="L15" s="9">
        <f t="shared" si="2"/>
        <v>0</v>
      </c>
      <c r="M15" s="47">
        <f t="shared" si="10"/>
        <v>0</v>
      </c>
      <c r="N15" s="58">
        <f t="shared" si="4"/>
        <v>2</v>
      </c>
      <c r="O15" s="9">
        <f t="shared" si="5"/>
        <v>0</v>
      </c>
      <c r="P15" s="9">
        <f t="shared" si="6"/>
        <v>0</v>
      </c>
      <c r="Q15" s="62">
        <f t="shared" si="7"/>
        <v>0</v>
      </c>
      <c r="R15" s="72"/>
      <c r="S15" s="11"/>
      <c r="T15" s="71"/>
    </row>
    <row r="16" spans="1:21" ht="15" customHeight="1">
      <c r="A16" s="46">
        <v>5</v>
      </c>
      <c r="B16" s="24" t="s">
        <v>73</v>
      </c>
      <c r="C16" s="22" t="s">
        <v>74</v>
      </c>
      <c r="D16" s="21" t="s">
        <v>19</v>
      </c>
      <c r="E16" s="60"/>
      <c r="F16" s="58">
        <v>4</v>
      </c>
      <c r="G16" s="9">
        <f t="shared" si="8"/>
        <v>0</v>
      </c>
      <c r="H16" s="9">
        <f t="shared" si="0"/>
        <v>0</v>
      </c>
      <c r="I16" s="62">
        <f t="shared" si="1"/>
        <v>0</v>
      </c>
      <c r="J16" s="55">
        <v>4</v>
      </c>
      <c r="K16" s="9">
        <f t="shared" si="9"/>
        <v>0</v>
      </c>
      <c r="L16" s="9">
        <f t="shared" si="2"/>
        <v>0</v>
      </c>
      <c r="M16" s="47">
        <f t="shared" si="10"/>
        <v>0</v>
      </c>
      <c r="N16" s="58">
        <f t="shared" si="4"/>
        <v>8</v>
      </c>
      <c r="O16" s="9">
        <f t="shared" si="5"/>
        <v>0</v>
      </c>
      <c r="P16" s="9">
        <f t="shared" si="6"/>
        <v>0</v>
      </c>
      <c r="Q16" s="62">
        <f t="shared" si="7"/>
        <v>0</v>
      </c>
      <c r="R16" s="72"/>
      <c r="S16" s="11"/>
      <c r="T16" s="71"/>
    </row>
    <row r="17" spans="1:20" ht="15" customHeight="1">
      <c r="A17" s="46">
        <v>6</v>
      </c>
      <c r="B17" s="24" t="s">
        <v>64</v>
      </c>
      <c r="C17" s="35" t="s">
        <v>101</v>
      </c>
      <c r="D17" s="21" t="s">
        <v>5</v>
      </c>
      <c r="E17" s="60"/>
      <c r="F17" s="58">
        <v>20</v>
      </c>
      <c r="G17" s="9">
        <f t="shared" si="8"/>
        <v>0</v>
      </c>
      <c r="H17" s="9">
        <f t="shared" si="0"/>
        <v>0</v>
      </c>
      <c r="I17" s="62">
        <f t="shared" si="1"/>
        <v>0</v>
      </c>
      <c r="J17" s="55">
        <v>0</v>
      </c>
      <c r="K17" s="9">
        <f t="shared" si="9"/>
        <v>0</v>
      </c>
      <c r="L17" s="9">
        <f t="shared" si="2"/>
        <v>0</v>
      </c>
      <c r="M17" s="47">
        <f t="shared" si="10"/>
        <v>0</v>
      </c>
      <c r="N17" s="58">
        <f t="shared" si="4"/>
        <v>20</v>
      </c>
      <c r="O17" s="9">
        <f t="shared" si="5"/>
        <v>0</v>
      </c>
      <c r="P17" s="9">
        <f t="shared" si="6"/>
        <v>0</v>
      </c>
      <c r="Q17" s="62">
        <f t="shared" si="7"/>
        <v>0</v>
      </c>
      <c r="R17" s="72"/>
      <c r="S17" s="11"/>
      <c r="T17" s="71"/>
    </row>
    <row r="18" spans="1:20" ht="15" customHeight="1">
      <c r="A18" s="46">
        <v>7</v>
      </c>
      <c r="B18" s="32" t="s">
        <v>69</v>
      </c>
      <c r="C18" s="23" t="s">
        <v>85</v>
      </c>
      <c r="D18" s="21" t="s">
        <v>5</v>
      </c>
      <c r="E18" s="60"/>
      <c r="F18" s="58">
        <v>3</v>
      </c>
      <c r="G18" s="9">
        <f t="shared" si="8"/>
        <v>0</v>
      </c>
      <c r="H18" s="9">
        <f t="shared" si="0"/>
        <v>0</v>
      </c>
      <c r="I18" s="62">
        <f t="shared" si="1"/>
        <v>0</v>
      </c>
      <c r="J18" s="55">
        <v>1</v>
      </c>
      <c r="K18" s="9">
        <f t="shared" si="9"/>
        <v>0</v>
      </c>
      <c r="L18" s="9">
        <f t="shared" si="2"/>
        <v>0</v>
      </c>
      <c r="M18" s="47">
        <f t="shared" si="10"/>
        <v>0</v>
      </c>
      <c r="N18" s="58">
        <f t="shared" si="4"/>
        <v>4</v>
      </c>
      <c r="O18" s="9">
        <f t="shared" si="5"/>
        <v>0</v>
      </c>
      <c r="P18" s="9">
        <f t="shared" si="6"/>
        <v>0</v>
      </c>
      <c r="Q18" s="62">
        <f t="shared" si="7"/>
        <v>0</v>
      </c>
      <c r="R18" s="72"/>
      <c r="S18" s="11"/>
      <c r="T18" s="71"/>
    </row>
    <row r="19" spans="1:20" ht="15" customHeight="1">
      <c r="A19" s="46">
        <v>8</v>
      </c>
      <c r="B19" s="32" t="s">
        <v>70</v>
      </c>
      <c r="C19" s="23" t="s">
        <v>86</v>
      </c>
      <c r="D19" s="21" t="s">
        <v>5</v>
      </c>
      <c r="E19" s="60"/>
      <c r="F19" s="58">
        <v>6</v>
      </c>
      <c r="G19" s="9">
        <f t="shared" si="8"/>
        <v>0</v>
      </c>
      <c r="H19" s="9">
        <f t="shared" si="0"/>
        <v>0</v>
      </c>
      <c r="I19" s="62">
        <f t="shared" si="1"/>
        <v>0</v>
      </c>
      <c r="J19" s="55">
        <v>2</v>
      </c>
      <c r="K19" s="9">
        <f t="shared" si="9"/>
        <v>0</v>
      </c>
      <c r="L19" s="9">
        <f t="shared" si="2"/>
        <v>0</v>
      </c>
      <c r="M19" s="47">
        <f t="shared" si="10"/>
        <v>0</v>
      </c>
      <c r="N19" s="58">
        <f t="shared" si="4"/>
        <v>8</v>
      </c>
      <c r="O19" s="9">
        <f t="shared" si="5"/>
        <v>0</v>
      </c>
      <c r="P19" s="9">
        <f t="shared" si="6"/>
        <v>0</v>
      </c>
      <c r="Q19" s="62">
        <f t="shared" si="7"/>
        <v>0</v>
      </c>
      <c r="R19" s="72"/>
      <c r="S19" s="11"/>
      <c r="T19" s="71"/>
    </row>
    <row r="20" spans="1:20" ht="15" customHeight="1">
      <c r="A20" s="46">
        <v>9</v>
      </c>
      <c r="B20" s="24" t="s">
        <v>20</v>
      </c>
      <c r="C20" s="22" t="s">
        <v>87</v>
      </c>
      <c r="D20" s="21" t="s">
        <v>5</v>
      </c>
      <c r="E20" s="60"/>
      <c r="F20" s="58">
        <v>5</v>
      </c>
      <c r="G20" s="9">
        <f t="shared" si="8"/>
        <v>0</v>
      </c>
      <c r="H20" s="9">
        <f t="shared" si="0"/>
        <v>0</v>
      </c>
      <c r="I20" s="62">
        <f t="shared" si="1"/>
        <v>0</v>
      </c>
      <c r="J20" s="55">
        <v>2</v>
      </c>
      <c r="K20" s="9">
        <f t="shared" si="9"/>
        <v>0</v>
      </c>
      <c r="L20" s="9">
        <f t="shared" si="2"/>
        <v>0</v>
      </c>
      <c r="M20" s="47">
        <f t="shared" si="10"/>
        <v>0</v>
      </c>
      <c r="N20" s="58">
        <f t="shared" si="4"/>
        <v>7</v>
      </c>
      <c r="O20" s="9">
        <f t="shared" si="5"/>
        <v>0</v>
      </c>
      <c r="P20" s="9">
        <f t="shared" si="6"/>
        <v>0</v>
      </c>
      <c r="Q20" s="62">
        <f t="shared" si="7"/>
        <v>0</v>
      </c>
      <c r="R20" s="72"/>
      <c r="S20" s="11"/>
      <c r="T20" s="71"/>
    </row>
    <row r="21" spans="1:20" ht="24">
      <c r="A21" s="46">
        <v>10</v>
      </c>
      <c r="B21" s="24" t="s">
        <v>21</v>
      </c>
      <c r="C21" s="22" t="s">
        <v>88</v>
      </c>
      <c r="D21" s="21" t="s">
        <v>5</v>
      </c>
      <c r="E21" s="60"/>
      <c r="F21" s="58">
        <v>5</v>
      </c>
      <c r="G21" s="9">
        <f t="shared" si="8"/>
        <v>0</v>
      </c>
      <c r="H21" s="9">
        <f t="shared" si="0"/>
        <v>0</v>
      </c>
      <c r="I21" s="62">
        <f t="shared" si="1"/>
        <v>0</v>
      </c>
      <c r="J21" s="55">
        <v>2</v>
      </c>
      <c r="K21" s="9">
        <f t="shared" si="9"/>
        <v>0</v>
      </c>
      <c r="L21" s="9">
        <f t="shared" si="2"/>
        <v>0</v>
      </c>
      <c r="M21" s="47">
        <f t="shared" si="10"/>
        <v>0</v>
      </c>
      <c r="N21" s="58">
        <f t="shared" si="4"/>
        <v>7</v>
      </c>
      <c r="O21" s="9">
        <f t="shared" si="5"/>
        <v>0</v>
      </c>
      <c r="P21" s="9">
        <f t="shared" si="6"/>
        <v>0</v>
      </c>
      <c r="Q21" s="62">
        <f t="shared" si="7"/>
        <v>0</v>
      </c>
      <c r="R21" s="72"/>
      <c r="S21" s="11"/>
      <c r="T21" s="71"/>
    </row>
    <row r="22" spans="1:20" ht="15" customHeight="1">
      <c r="A22" s="46">
        <v>11</v>
      </c>
      <c r="B22" s="24" t="s">
        <v>24</v>
      </c>
      <c r="C22" s="22" t="s">
        <v>89</v>
      </c>
      <c r="D22" s="21" t="s">
        <v>5</v>
      </c>
      <c r="E22" s="60"/>
      <c r="F22" s="58">
        <v>10</v>
      </c>
      <c r="G22" s="9">
        <f t="shared" si="8"/>
        <v>0</v>
      </c>
      <c r="H22" s="9">
        <f t="shared" si="0"/>
        <v>0</v>
      </c>
      <c r="I22" s="62">
        <f t="shared" si="1"/>
        <v>0</v>
      </c>
      <c r="J22" s="55">
        <v>5</v>
      </c>
      <c r="K22" s="9">
        <f t="shared" si="9"/>
        <v>0</v>
      </c>
      <c r="L22" s="9">
        <f t="shared" si="2"/>
        <v>0</v>
      </c>
      <c r="M22" s="47">
        <f t="shared" si="10"/>
        <v>0</v>
      </c>
      <c r="N22" s="58">
        <f t="shared" si="4"/>
        <v>15</v>
      </c>
      <c r="O22" s="9">
        <f t="shared" si="5"/>
        <v>0</v>
      </c>
      <c r="P22" s="9">
        <f t="shared" si="6"/>
        <v>0</v>
      </c>
      <c r="Q22" s="62">
        <f t="shared" si="7"/>
        <v>0</v>
      </c>
      <c r="R22" s="72"/>
      <c r="S22" s="11"/>
      <c r="T22" s="71"/>
    </row>
    <row r="23" spans="1:20" ht="15" customHeight="1">
      <c r="A23" s="46">
        <v>12</v>
      </c>
      <c r="B23" s="24" t="s">
        <v>23</v>
      </c>
      <c r="C23" s="22" t="s">
        <v>90</v>
      </c>
      <c r="D23" s="21" t="s">
        <v>5</v>
      </c>
      <c r="E23" s="60"/>
      <c r="F23" s="58">
        <v>5</v>
      </c>
      <c r="G23" s="9">
        <f t="shared" si="8"/>
        <v>0</v>
      </c>
      <c r="H23" s="9">
        <f t="shared" si="0"/>
        <v>0</v>
      </c>
      <c r="I23" s="62">
        <f t="shared" si="1"/>
        <v>0</v>
      </c>
      <c r="J23" s="55">
        <v>2</v>
      </c>
      <c r="K23" s="9">
        <f t="shared" si="9"/>
        <v>0</v>
      </c>
      <c r="L23" s="9">
        <f t="shared" si="2"/>
        <v>0</v>
      </c>
      <c r="M23" s="47">
        <f t="shared" si="10"/>
        <v>0</v>
      </c>
      <c r="N23" s="58">
        <f t="shared" si="4"/>
        <v>7</v>
      </c>
      <c r="O23" s="9">
        <f t="shared" si="5"/>
        <v>0</v>
      </c>
      <c r="P23" s="9">
        <f t="shared" si="6"/>
        <v>0</v>
      </c>
      <c r="Q23" s="62">
        <f t="shared" si="7"/>
        <v>0</v>
      </c>
      <c r="R23" s="72"/>
      <c r="S23" s="11"/>
      <c r="T23" s="71"/>
    </row>
    <row r="24" spans="1:20" ht="15" customHeight="1">
      <c r="A24" s="46">
        <v>13</v>
      </c>
      <c r="B24" s="24" t="s">
        <v>105</v>
      </c>
      <c r="C24" s="23" t="s">
        <v>111</v>
      </c>
      <c r="D24" s="21" t="s">
        <v>5</v>
      </c>
      <c r="E24" s="60"/>
      <c r="F24" s="58">
        <v>9</v>
      </c>
      <c r="G24" s="9">
        <f>H24/1.23</f>
        <v>0</v>
      </c>
      <c r="H24" s="9">
        <f t="shared" si="0"/>
        <v>0</v>
      </c>
      <c r="I24" s="62">
        <f>G24/EURO</f>
        <v>0</v>
      </c>
      <c r="J24" s="55">
        <v>0</v>
      </c>
      <c r="K24" s="9">
        <f t="shared" si="9"/>
        <v>0</v>
      </c>
      <c r="L24" s="9">
        <f t="shared" si="2"/>
        <v>0</v>
      </c>
      <c r="M24" s="47">
        <f t="shared" si="10"/>
        <v>0</v>
      </c>
      <c r="N24" s="58">
        <f t="shared" si="4"/>
        <v>9</v>
      </c>
      <c r="O24" s="9">
        <f t="shared" si="5"/>
        <v>0</v>
      </c>
      <c r="P24" s="9">
        <f t="shared" si="6"/>
        <v>0</v>
      </c>
      <c r="Q24" s="62">
        <f t="shared" si="7"/>
        <v>0</v>
      </c>
      <c r="R24" s="72"/>
      <c r="S24" s="11"/>
      <c r="T24" s="71"/>
    </row>
    <row r="25" spans="1:20" ht="24">
      <c r="A25" s="46">
        <v>14</v>
      </c>
      <c r="B25" s="24" t="s">
        <v>22</v>
      </c>
      <c r="C25" s="22" t="s">
        <v>91</v>
      </c>
      <c r="D25" s="21" t="s">
        <v>5</v>
      </c>
      <c r="E25" s="60"/>
      <c r="F25" s="58">
        <v>5</v>
      </c>
      <c r="G25" s="9">
        <f t="shared" si="8"/>
        <v>0</v>
      </c>
      <c r="H25" s="9">
        <f t="shared" si="0"/>
        <v>0</v>
      </c>
      <c r="I25" s="62">
        <f t="shared" si="1"/>
        <v>0</v>
      </c>
      <c r="J25" s="55">
        <v>2</v>
      </c>
      <c r="K25" s="9">
        <f t="shared" si="9"/>
        <v>0</v>
      </c>
      <c r="L25" s="9">
        <f t="shared" si="2"/>
        <v>0</v>
      </c>
      <c r="M25" s="47">
        <f t="shared" si="10"/>
        <v>0</v>
      </c>
      <c r="N25" s="58">
        <f t="shared" si="4"/>
        <v>7</v>
      </c>
      <c r="O25" s="9">
        <f t="shared" si="5"/>
        <v>0</v>
      </c>
      <c r="P25" s="9">
        <f t="shared" si="6"/>
        <v>0</v>
      </c>
      <c r="Q25" s="62">
        <f t="shared" si="7"/>
        <v>0</v>
      </c>
      <c r="R25" s="72"/>
      <c r="S25" s="11"/>
      <c r="T25" s="71"/>
    </row>
    <row r="26" spans="1:20" ht="15" customHeight="1" thickBot="1">
      <c r="A26" s="80"/>
      <c r="B26" s="81" t="s">
        <v>103</v>
      </c>
      <c r="C26" s="94"/>
      <c r="D26" s="83"/>
      <c r="E26" s="84"/>
      <c r="F26" s="85"/>
      <c r="G26" s="86">
        <f>SUM(G12:G25)</f>
        <v>0</v>
      </c>
      <c r="H26" s="86">
        <f>SUM(H12:H25)</f>
        <v>0</v>
      </c>
      <c r="I26" s="87">
        <f>SUM(I12:I25)</f>
        <v>0</v>
      </c>
      <c r="J26" s="88"/>
      <c r="K26" s="86">
        <f>SUM(K12:K25)</f>
        <v>0</v>
      </c>
      <c r="L26" s="86">
        <f>SUM(L12:L25)</f>
        <v>0</v>
      </c>
      <c r="M26" s="89">
        <f>SUM(M12:M25)</f>
        <v>0</v>
      </c>
      <c r="N26" s="85"/>
      <c r="O26" s="86">
        <f>SUM(O12:O25)</f>
        <v>0</v>
      </c>
      <c r="P26" s="86">
        <f>SUM(P12:P25)</f>
        <v>0</v>
      </c>
      <c r="Q26" s="87">
        <f>SUM(Q12:Q25)</f>
        <v>0</v>
      </c>
      <c r="R26" s="90"/>
      <c r="S26" s="91"/>
      <c r="T26" s="92"/>
    </row>
    <row r="27" spans="1:20" ht="15" customHeight="1" thickBot="1">
      <c r="A27" s="25"/>
      <c r="B27" s="40"/>
      <c r="C27" s="27"/>
      <c r="D27" s="28"/>
      <c r="E27" s="7"/>
      <c r="F27" s="28"/>
      <c r="G27" s="7"/>
      <c r="H27" s="12"/>
      <c r="I27" s="13"/>
      <c r="J27" s="28"/>
      <c r="K27" s="7"/>
      <c r="L27" s="12"/>
      <c r="M27" s="13"/>
      <c r="N27" s="28"/>
      <c r="O27" s="7"/>
      <c r="P27" s="12"/>
      <c r="Q27" s="13"/>
      <c r="R27" s="13"/>
      <c r="S27" s="13"/>
    </row>
    <row r="28" spans="1:20" ht="15" customHeight="1">
      <c r="A28" s="48">
        <v>2</v>
      </c>
      <c r="B28" s="49" t="s">
        <v>108</v>
      </c>
      <c r="C28" s="50"/>
      <c r="D28" s="51"/>
      <c r="E28" s="59"/>
      <c r="F28" s="57"/>
      <c r="G28" s="52"/>
      <c r="H28" s="52"/>
      <c r="I28" s="61"/>
      <c r="J28" s="48"/>
      <c r="K28" s="52"/>
      <c r="L28" s="52"/>
      <c r="M28" s="54"/>
      <c r="N28" s="57"/>
      <c r="O28" s="52"/>
      <c r="P28" s="52"/>
      <c r="Q28" s="61"/>
      <c r="R28" s="74"/>
      <c r="S28" s="53"/>
      <c r="T28" s="75"/>
    </row>
    <row r="29" spans="1:20" ht="15" customHeight="1">
      <c r="A29" s="55">
        <v>2</v>
      </c>
      <c r="B29" s="41" t="s">
        <v>67</v>
      </c>
      <c r="C29" s="29" t="s">
        <v>68</v>
      </c>
      <c r="D29" s="30" t="s">
        <v>19</v>
      </c>
      <c r="E29" s="60"/>
      <c r="F29" s="68">
        <v>6</v>
      </c>
      <c r="G29" s="9">
        <f t="shared" ref="G29:G34" si="11">H29/1.23</f>
        <v>0</v>
      </c>
      <c r="H29" s="9">
        <f t="shared" ref="H29:H34" si="12">E29*F29</f>
        <v>0</v>
      </c>
      <c r="I29" s="62">
        <f t="shared" ref="I29:I34" si="13">G29/EURO</f>
        <v>0</v>
      </c>
      <c r="J29" s="63">
        <v>2</v>
      </c>
      <c r="K29" s="9">
        <f t="shared" ref="K29:K34" si="14">L29/1.23</f>
        <v>0</v>
      </c>
      <c r="L29" s="9">
        <f t="shared" ref="L29:L34" si="15">J29*E29</f>
        <v>0</v>
      </c>
      <c r="M29" s="47">
        <f t="shared" ref="M29:M34" si="16">K29/EURO</f>
        <v>0</v>
      </c>
      <c r="N29" s="58">
        <f t="shared" ref="N29:Q34" si="17">F29+J29</f>
        <v>8</v>
      </c>
      <c r="O29" s="9">
        <f t="shared" si="17"/>
        <v>0</v>
      </c>
      <c r="P29" s="9">
        <f t="shared" si="17"/>
        <v>0</v>
      </c>
      <c r="Q29" s="62">
        <f t="shared" si="17"/>
        <v>0</v>
      </c>
      <c r="R29" s="72"/>
      <c r="S29" s="11"/>
      <c r="T29" s="71"/>
    </row>
    <row r="30" spans="1:20" ht="15" customHeight="1">
      <c r="A30" s="55">
        <v>3</v>
      </c>
      <c r="B30" s="24" t="s">
        <v>57</v>
      </c>
      <c r="C30" s="31" t="s">
        <v>58</v>
      </c>
      <c r="D30" s="21" t="s">
        <v>5</v>
      </c>
      <c r="E30" s="60"/>
      <c r="F30" s="58">
        <v>7</v>
      </c>
      <c r="G30" s="9">
        <f t="shared" si="11"/>
        <v>0</v>
      </c>
      <c r="H30" s="9">
        <f t="shared" si="12"/>
        <v>0</v>
      </c>
      <c r="I30" s="62">
        <f t="shared" si="13"/>
        <v>0</v>
      </c>
      <c r="J30" s="55">
        <v>0</v>
      </c>
      <c r="K30" s="9">
        <f t="shared" si="14"/>
        <v>0</v>
      </c>
      <c r="L30" s="9">
        <f t="shared" si="15"/>
        <v>0</v>
      </c>
      <c r="M30" s="47">
        <f t="shared" si="16"/>
        <v>0</v>
      </c>
      <c r="N30" s="58">
        <f t="shared" si="17"/>
        <v>7</v>
      </c>
      <c r="O30" s="9">
        <f t="shared" si="17"/>
        <v>0</v>
      </c>
      <c r="P30" s="9">
        <f t="shared" si="17"/>
        <v>0</v>
      </c>
      <c r="Q30" s="62">
        <f t="shared" si="17"/>
        <v>0</v>
      </c>
      <c r="R30" s="72"/>
      <c r="S30" s="11"/>
      <c r="T30" s="71"/>
    </row>
    <row r="31" spans="1:20" ht="24">
      <c r="A31" s="55">
        <v>4</v>
      </c>
      <c r="B31" s="24" t="s">
        <v>59</v>
      </c>
      <c r="C31" s="23" t="s">
        <v>92</v>
      </c>
      <c r="D31" s="21" t="s">
        <v>5</v>
      </c>
      <c r="E31" s="60"/>
      <c r="F31" s="58">
        <v>15</v>
      </c>
      <c r="G31" s="9">
        <f t="shared" si="11"/>
        <v>0</v>
      </c>
      <c r="H31" s="9">
        <f t="shared" si="12"/>
        <v>0</v>
      </c>
      <c r="I31" s="62">
        <f t="shared" si="13"/>
        <v>0</v>
      </c>
      <c r="J31" s="55">
        <v>5</v>
      </c>
      <c r="K31" s="9">
        <f t="shared" si="14"/>
        <v>0</v>
      </c>
      <c r="L31" s="9">
        <f t="shared" si="15"/>
        <v>0</v>
      </c>
      <c r="M31" s="47">
        <f t="shared" si="16"/>
        <v>0</v>
      </c>
      <c r="N31" s="58">
        <f t="shared" si="17"/>
        <v>20</v>
      </c>
      <c r="O31" s="9">
        <f t="shared" si="17"/>
        <v>0</v>
      </c>
      <c r="P31" s="9">
        <f t="shared" si="17"/>
        <v>0</v>
      </c>
      <c r="Q31" s="62">
        <f t="shared" si="17"/>
        <v>0</v>
      </c>
      <c r="R31" s="72"/>
      <c r="S31" s="11"/>
      <c r="T31" s="71"/>
    </row>
    <row r="32" spans="1:20" ht="15" customHeight="1">
      <c r="A32" s="55">
        <v>5</v>
      </c>
      <c r="B32" s="42" t="s">
        <v>81</v>
      </c>
      <c r="C32" s="36" t="s">
        <v>82</v>
      </c>
      <c r="D32" s="37" t="s">
        <v>5</v>
      </c>
      <c r="E32" s="60"/>
      <c r="F32" s="69">
        <v>10</v>
      </c>
      <c r="G32" s="9">
        <f t="shared" ref="G32" si="18">H32/1.23</f>
        <v>0</v>
      </c>
      <c r="H32" s="9">
        <f t="shared" si="12"/>
        <v>0</v>
      </c>
      <c r="I32" s="62">
        <f t="shared" si="13"/>
        <v>0</v>
      </c>
      <c r="J32" s="64">
        <v>5</v>
      </c>
      <c r="K32" s="9">
        <f t="shared" si="14"/>
        <v>0</v>
      </c>
      <c r="L32" s="9">
        <f t="shared" si="15"/>
        <v>0</v>
      </c>
      <c r="M32" s="47">
        <f t="shared" si="16"/>
        <v>0</v>
      </c>
      <c r="N32" s="58">
        <f t="shared" si="17"/>
        <v>15</v>
      </c>
      <c r="O32" s="9">
        <f t="shared" si="17"/>
        <v>0</v>
      </c>
      <c r="P32" s="9">
        <f t="shared" si="17"/>
        <v>0</v>
      </c>
      <c r="Q32" s="62">
        <f t="shared" si="17"/>
        <v>0</v>
      </c>
      <c r="R32" s="72"/>
      <c r="S32" s="11"/>
      <c r="T32" s="71"/>
    </row>
    <row r="33" spans="1:20" ht="15" customHeight="1">
      <c r="A33" s="55">
        <v>7</v>
      </c>
      <c r="B33" s="32" t="s">
        <v>110</v>
      </c>
      <c r="C33" s="29" t="s">
        <v>109</v>
      </c>
      <c r="D33" s="30" t="s">
        <v>19</v>
      </c>
      <c r="E33" s="60"/>
      <c r="F33" s="68">
        <v>20</v>
      </c>
      <c r="G33" s="9">
        <f t="shared" si="11"/>
        <v>0</v>
      </c>
      <c r="H33" s="9">
        <f t="shared" si="12"/>
        <v>0</v>
      </c>
      <c r="I33" s="62">
        <f t="shared" ref="I33" si="19">G33/EURO</f>
        <v>0</v>
      </c>
      <c r="J33" s="63">
        <v>5</v>
      </c>
      <c r="K33" s="9">
        <f t="shared" si="14"/>
        <v>0</v>
      </c>
      <c r="L33" s="9">
        <f t="shared" si="15"/>
        <v>0</v>
      </c>
      <c r="M33" s="47">
        <f t="shared" ref="M33" si="20">K33/EURO</f>
        <v>0</v>
      </c>
      <c r="N33" s="58">
        <f t="shared" si="17"/>
        <v>25</v>
      </c>
      <c r="O33" s="9">
        <f t="shared" si="17"/>
        <v>0</v>
      </c>
      <c r="P33" s="9">
        <f t="shared" si="17"/>
        <v>0</v>
      </c>
      <c r="Q33" s="62">
        <f t="shared" si="17"/>
        <v>0</v>
      </c>
      <c r="R33" s="72"/>
      <c r="S33" s="11"/>
      <c r="T33" s="71"/>
    </row>
    <row r="34" spans="1:20" ht="15" customHeight="1">
      <c r="A34" s="55">
        <v>8</v>
      </c>
      <c r="B34" s="32" t="s">
        <v>75</v>
      </c>
      <c r="C34" s="29" t="s">
        <v>76</v>
      </c>
      <c r="D34" s="30" t="s">
        <v>5</v>
      </c>
      <c r="E34" s="60"/>
      <c r="F34" s="68">
        <v>20</v>
      </c>
      <c r="G34" s="9">
        <f t="shared" si="11"/>
        <v>0</v>
      </c>
      <c r="H34" s="9">
        <f t="shared" si="12"/>
        <v>0</v>
      </c>
      <c r="I34" s="62">
        <f t="shared" si="13"/>
        <v>0</v>
      </c>
      <c r="J34" s="63">
        <v>5</v>
      </c>
      <c r="K34" s="9">
        <f t="shared" si="14"/>
        <v>0</v>
      </c>
      <c r="L34" s="9">
        <f t="shared" si="15"/>
        <v>0</v>
      </c>
      <c r="M34" s="47">
        <f t="shared" si="16"/>
        <v>0</v>
      </c>
      <c r="N34" s="58">
        <f t="shared" si="17"/>
        <v>25</v>
      </c>
      <c r="O34" s="9">
        <f t="shared" si="17"/>
        <v>0</v>
      </c>
      <c r="P34" s="9">
        <f t="shared" si="17"/>
        <v>0</v>
      </c>
      <c r="Q34" s="62">
        <f t="shared" si="17"/>
        <v>0</v>
      </c>
      <c r="R34" s="72"/>
      <c r="S34" s="11"/>
      <c r="T34" s="71"/>
    </row>
    <row r="35" spans="1:20" ht="15" customHeight="1" thickBot="1">
      <c r="A35" s="93"/>
      <c r="B35" s="81" t="s">
        <v>103</v>
      </c>
      <c r="C35" s="94"/>
      <c r="D35" s="83"/>
      <c r="E35" s="84"/>
      <c r="F35" s="85"/>
      <c r="G35" s="86">
        <f>SUM(G29:G34)</f>
        <v>0</v>
      </c>
      <c r="H35" s="86">
        <f>SUM(H29:H34)</f>
        <v>0</v>
      </c>
      <c r="I35" s="87">
        <f>SUM(I29:I34)</f>
        <v>0</v>
      </c>
      <c r="J35" s="88"/>
      <c r="K35" s="86">
        <f>SUM(K29:K34)</f>
        <v>0</v>
      </c>
      <c r="L35" s="86">
        <f>SUM(L29:L34)</f>
        <v>0</v>
      </c>
      <c r="M35" s="89">
        <f>SUM(M29:M34)</f>
        <v>0</v>
      </c>
      <c r="N35" s="85"/>
      <c r="O35" s="86">
        <f>SUM(O29:O34)</f>
        <v>0</v>
      </c>
      <c r="P35" s="86">
        <f>SUM(P29:P34)</f>
        <v>0</v>
      </c>
      <c r="Q35" s="87">
        <f>SUM(Q29:Q34)</f>
        <v>0</v>
      </c>
      <c r="R35" s="90"/>
      <c r="S35" s="91"/>
      <c r="T35" s="92"/>
    </row>
    <row r="36" spans="1:20" ht="15" customHeight="1" thickBot="1">
      <c r="A36" s="25"/>
      <c r="B36" s="43"/>
      <c r="C36" s="33"/>
      <c r="D36" s="25"/>
      <c r="F36" s="25"/>
      <c r="H36" s="14"/>
      <c r="I36" s="15"/>
      <c r="J36" s="25"/>
      <c r="L36" s="14"/>
      <c r="M36" s="15"/>
      <c r="N36" s="25"/>
      <c r="P36" s="14"/>
      <c r="Q36" s="15"/>
      <c r="R36" s="15"/>
      <c r="S36" s="15"/>
    </row>
    <row r="37" spans="1:20" s="2" customFormat="1" ht="15" customHeight="1">
      <c r="A37" s="48">
        <v>3</v>
      </c>
      <c r="B37" s="49" t="s">
        <v>66</v>
      </c>
      <c r="C37" s="50"/>
      <c r="D37" s="51"/>
      <c r="E37" s="59"/>
      <c r="F37" s="57"/>
      <c r="G37" s="52"/>
      <c r="H37" s="52"/>
      <c r="I37" s="61"/>
      <c r="J37" s="48"/>
      <c r="K37" s="52"/>
      <c r="L37" s="52"/>
      <c r="M37" s="54"/>
      <c r="N37" s="57"/>
      <c r="O37" s="52"/>
      <c r="P37" s="52"/>
      <c r="Q37" s="61"/>
      <c r="R37" s="74"/>
      <c r="S37" s="53"/>
      <c r="T37" s="75"/>
    </row>
    <row r="38" spans="1:20" ht="15" customHeight="1">
      <c r="A38" s="55">
        <v>1</v>
      </c>
      <c r="B38" s="24" t="s">
        <v>45</v>
      </c>
      <c r="C38" s="23" t="s">
        <v>83</v>
      </c>
      <c r="D38" s="21" t="s">
        <v>5</v>
      </c>
      <c r="E38" s="60"/>
      <c r="F38" s="58">
        <v>1</v>
      </c>
      <c r="G38" s="9">
        <f t="shared" ref="G38:G67" si="21">H38/1.23</f>
        <v>0</v>
      </c>
      <c r="H38" s="9">
        <f t="shared" ref="H38:H67" si="22">E38*F38</f>
        <v>0</v>
      </c>
      <c r="I38" s="62">
        <f t="shared" ref="I38:I67" si="23">G38/EURO</f>
        <v>0</v>
      </c>
      <c r="J38" s="55">
        <v>1</v>
      </c>
      <c r="K38" s="9">
        <f t="shared" ref="K38:K67" si="24">L38/1.23</f>
        <v>0</v>
      </c>
      <c r="L38" s="9">
        <f t="shared" ref="L38:L67" si="25">J38*E38</f>
        <v>0</v>
      </c>
      <c r="M38" s="47">
        <f t="shared" ref="M38:M67" si="26">K38/EURO</f>
        <v>0</v>
      </c>
      <c r="N38" s="58">
        <f t="shared" ref="N38:N67" si="27">F38+J38</f>
        <v>2</v>
      </c>
      <c r="O38" s="9">
        <f t="shared" ref="O38:O67" si="28">G38+K38</f>
        <v>0</v>
      </c>
      <c r="P38" s="9">
        <f t="shared" ref="P38:P67" si="29">H38+L38</f>
        <v>0</v>
      </c>
      <c r="Q38" s="62">
        <f t="shared" ref="Q38:Q67" si="30">I38+M38</f>
        <v>0</v>
      </c>
      <c r="R38" s="72"/>
      <c r="S38" s="11"/>
      <c r="T38" s="71"/>
    </row>
    <row r="39" spans="1:20" ht="24">
      <c r="A39" s="55">
        <v>2</v>
      </c>
      <c r="B39" s="24" t="s">
        <v>9</v>
      </c>
      <c r="C39" s="22" t="s">
        <v>93</v>
      </c>
      <c r="D39" s="21" t="s">
        <v>5</v>
      </c>
      <c r="E39" s="60"/>
      <c r="F39" s="58">
        <v>7</v>
      </c>
      <c r="G39" s="9">
        <f t="shared" si="21"/>
        <v>0</v>
      </c>
      <c r="H39" s="9">
        <f t="shared" si="22"/>
        <v>0</v>
      </c>
      <c r="I39" s="62">
        <f t="shared" si="23"/>
        <v>0</v>
      </c>
      <c r="J39" s="55">
        <v>0</v>
      </c>
      <c r="K39" s="9">
        <f t="shared" si="24"/>
        <v>0</v>
      </c>
      <c r="L39" s="9">
        <f t="shared" si="25"/>
        <v>0</v>
      </c>
      <c r="M39" s="47">
        <f t="shared" si="26"/>
        <v>0</v>
      </c>
      <c r="N39" s="58">
        <f t="shared" si="27"/>
        <v>7</v>
      </c>
      <c r="O39" s="9">
        <f t="shared" si="28"/>
        <v>0</v>
      </c>
      <c r="P39" s="9">
        <f t="shared" si="29"/>
        <v>0</v>
      </c>
      <c r="Q39" s="62">
        <f t="shared" si="30"/>
        <v>0</v>
      </c>
      <c r="R39" s="72"/>
      <c r="S39" s="11"/>
      <c r="T39" s="71"/>
    </row>
    <row r="40" spans="1:20" ht="15" customHeight="1">
      <c r="A40" s="46">
        <v>3</v>
      </c>
      <c r="B40" s="24" t="s">
        <v>6</v>
      </c>
      <c r="C40" s="23" t="s">
        <v>10</v>
      </c>
      <c r="D40" s="21" t="s">
        <v>5</v>
      </c>
      <c r="E40" s="60"/>
      <c r="F40" s="58">
        <v>3</v>
      </c>
      <c r="G40" s="9">
        <f t="shared" si="21"/>
        <v>0</v>
      </c>
      <c r="H40" s="9">
        <f t="shared" si="22"/>
        <v>0</v>
      </c>
      <c r="I40" s="62">
        <f t="shared" si="23"/>
        <v>0</v>
      </c>
      <c r="J40" s="55">
        <v>3</v>
      </c>
      <c r="K40" s="9">
        <f t="shared" si="24"/>
        <v>0</v>
      </c>
      <c r="L40" s="9">
        <f t="shared" si="25"/>
        <v>0</v>
      </c>
      <c r="M40" s="47">
        <f t="shared" si="26"/>
        <v>0</v>
      </c>
      <c r="N40" s="58">
        <f t="shared" si="27"/>
        <v>6</v>
      </c>
      <c r="O40" s="9">
        <f t="shared" si="28"/>
        <v>0</v>
      </c>
      <c r="P40" s="9">
        <f t="shared" si="29"/>
        <v>0</v>
      </c>
      <c r="Q40" s="62">
        <f t="shared" si="30"/>
        <v>0</v>
      </c>
      <c r="R40" s="72"/>
      <c r="S40" s="11"/>
      <c r="T40" s="71"/>
    </row>
    <row r="41" spans="1:20" ht="15" customHeight="1">
      <c r="A41" s="55">
        <v>4</v>
      </c>
      <c r="B41" s="32" t="s">
        <v>7</v>
      </c>
      <c r="C41" s="23" t="s">
        <v>8</v>
      </c>
      <c r="D41" s="21" t="s">
        <v>5</v>
      </c>
      <c r="E41" s="60"/>
      <c r="F41" s="58">
        <v>1</v>
      </c>
      <c r="G41" s="9">
        <f t="shared" si="21"/>
        <v>0</v>
      </c>
      <c r="H41" s="9">
        <f t="shared" si="22"/>
        <v>0</v>
      </c>
      <c r="I41" s="62">
        <f t="shared" si="23"/>
        <v>0</v>
      </c>
      <c r="J41" s="55">
        <v>1</v>
      </c>
      <c r="K41" s="9">
        <f t="shared" si="24"/>
        <v>0</v>
      </c>
      <c r="L41" s="9">
        <f t="shared" si="25"/>
        <v>0</v>
      </c>
      <c r="M41" s="47">
        <f t="shared" si="26"/>
        <v>0</v>
      </c>
      <c r="N41" s="58">
        <f t="shared" si="27"/>
        <v>2</v>
      </c>
      <c r="O41" s="9">
        <f t="shared" si="28"/>
        <v>0</v>
      </c>
      <c r="P41" s="9">
        <f t="shared" si="29"/>
        <v>0</v>
      </c>
      <c r="Q41" s="62">
        <f t="shared" si="30"/>
        <v>0</v>
      </c>
      <c r="R41" s="72"/>
      <c r="S41" s="11"/>
      <c r="T41" s="71"/>
    </row>
    <row r="42" spans="1:20" ht="15" customHeight="1">
      <c r="A42" s="55">
        <v>5</v>
      </c>
      <c r="B42" s="24" t="s">
        <v>38</v>
      </c>
      <c r="C42" s="23" t="s">
        <v>39</v>
      </c>
      <c r="D42" s="21" t="s">
        <v>5</v>
      </c>
      <c r="E42" s="60"/>
      <c r="F42" s="58">
        <v>1</v>
      </c>
      <c r="G42" s="9">
        <f t="shared" si="21"/>
        <v>0</v>
      </c>
      <c r="H42" s="9">
        <f t="shared" si="22"/>
        <v>0</v>
      </c>
      <c r="I42" s="62">
        <f t="shared" si="23"/>
        <v>0</v>
      </c>
      <c r="J42" s="55">
        <v>1</v>
      </c>
      <c r="K42" s="9">
        <f t="shared" si="24"/>
        <v>0</v>
      </c>
      <c r="L42" s="9">
        <f t="shared" si="25"/>
        <v>0</v>
      </c>
      <c r="M42" s="47">
        <f t="shared" si="26"/>
        <v>0</v>
      </c>
      <c r="N42" s="58">
        <f t="shared" si="27"/>
        <v>2</v>
      </c>
      <c r="O42" s="9">
        <f t="shared" si="28"/>
        <v>0</v>
      </c>
      <c r="P42" s="9">
        <f t="shared" si="29"/>
        <v>0</v>
      </c>
      <c r="Q42" s="62">
        <f t="shared" si="30"/>
        <v>0</v>
      </c>
      <c r="R42" s="72"/>
      <c r="S42" s="11"/>
      <c r="T42" s="71"/>
    </row>
    <row r="43" spans="1:20" ht="15" customHeight="1">
      <c r="A43" s="55">
        <v>6</v>
      </c>
      <c r="B43" s="24" t="s">
        <v>54</v>
      </c>
      <c r="C43" s="23" t="s">
        <v>55</v>
      </c>
      <c r="D43" s="21" t="s">
        <v>56</v>
      </c>
      <c r="E43" s="60"/>
      <c r="F43" s="58">
        <v>500</v>
      </c>
      <c r="G43" s="9">
        <f t="shared" si="21"/>
        <v>0</v>
      </c>
      <c r="H43" s="9">
        <f t="shared" si="22"/>
        <v>0</v>
      </c>
      <c r="I43" s="62">
        <f t="shared" si="23"/>
        <v>0</v>
      </c>
      <c r="J43" s="55">
        <v>200</v>
      </c>
      <c r="K43" s="9">
        <f t="shared" si="24"/>
        <v>0</v>
      </c>
      <c r="L43" s="9">
        <f t="shared" si="25"/>
        <v>0</v>
      </c>
      <c r="M43" s="47">
        <f t="shared" si="26"/>
        <v>0</v>
      </c>
      <c r="N43" s="58">
        <f t="shared" si="27"/>
        <v>700</v>
      </c>
      <c r="O43" s="9">
        <f t="shared" si="28"/>
        <v>0</v>
      </c>
      <c r="P43" s="9">
        <f t="shared" si="29"/>
        <v>0</v>
      </c>
      <c r="Q43" s="62">
        <f t="shared" si="30"/>
        <v>0</v>
      </c>
      <c r="R43" s="72"/>
      <c r="S43" s="11"/>
      <c r="T43" s="71"/>
    </row>
    <row r="44" spans="1:20" ht="15" customHeight="1">
      <c r="A44" s="55">
        <v>7</v>
      </c>
      <c r="B44" s="24" t="s">
        <v>11</v>
      </c>
      <c r="C44" s="23" t="s">
        <v>12</v>
      </c>
      <c r="D44" s="21" t="s">
        <v>5</v>
      </c>
      <c r="E44" s="60"/>
      <c r="F44" s="58">
        <v>6</v>
      </c>
      <c r="G44" s="9">
        <f t="shared" si="21"/>
        <v>0</v>
      </c>
      <c r="H44" s="9">
        <f t="shared" si="22"/>
        <v>0</v>
      </c>
      <c r="I44" s="62">
        <f t="shared" si="23"/>
        <v>0</v>
      </c>
      <c r="J44" s="55">
        <v>6</v>
      </c>
      <c r="K44" s="9">
        <f t="shared" si="24"/>
        <v>0</v>
      </c>
      <c r="L44" s="9">
        <f t="shared" si="25"/>
        <v>0</v>
      </c>
      <c r="M44" s="47">
        <f t="shared" si="26"/>
        <v>0</v>
      </c>
      <c r="N44" s="58">
        <f t="shared" si="27"/>
        <v>12</v>
      </c>
      <c r="O44" s="9">
        <f t="shared" si="28"/>
        <v>0</v>
      </c>
      <c r="P44" s="9">
        <f t="shared" si="29"/>
        <v>0</v>
      </c>
      <c r="Q44" s="62">
        <f t="shared" si="30"/>
        <v>0</v>
      </c>
      <c r="R44" s="72"/>
      <c r="S44" s="11"/>
      <c r="T44" s="71"/>
    </row>
    <row r="45" spans="1:20" ht="24">
      <c r="A45" s="46">
        <v>8</v>
      </c>
      <c r="B45" s="24" t="s">
        <v>25</v>
      </c>
      <c r="C45" s="23" t="s">
        <v>94</v>
      </c>
      <c r="D45" s="21" t="s">
        <v>19</v>
      </c>
      <c r="E45" s="60"/>
      <c r="F45" s="58">
        <v>5</v>
      </c>
      <c r="G45" s="9">
        <f t="shared" si="21"/>
        <v>0</v>
      </c>
      <c r="H45" s="9">
        <f t="shared" si="22"/>
        <v>0</v>
      </c>
      <c r="I45" s="62">
        <f t="shared" si="23"/>
        <v>0</v>
      </c>
      <c r="J45" s="55">
        <v>2</v>
      </c>
      <c r="K45" s="9">
        <f t="shared" si="24"/>
        <v>0</v>
      </c>
      <c r="L45" s="9">
        <f t="shared" si="25"/>
        <v>0</v>
      </c>
      <c r="M45" s="47">
        <f t="shared" si="26"/>
        <v>0</v>
      </c>
      <c r="N45" s="58">
        <f t="shared" si="27"/>
        <v>7</v>
      </c>
      <c r="O45" s="9">
        <f t="shared" si="28"/>
        <v>0</v>
      </c>
      <c r="P45" s="9">
        <f t="shared" si="29"/>
        <v>0</v>
      </c>
      <c r="Q45" s="62">
        <f t="shared" si="30"/>
        <v>0</v>
      </c>
      <c r="R45" s="72"/>
      <c r="S45" s="11"/>
      <c r="T45" s="71"/>
    </row>
    <row r="46" spans="1:20" ht="15" customHeight="1">
      <c r="A46" s="55">
        <v>9</v>
      </c>
      <c r="B46" s="24" t="s">
        <v>43</v>
      </c>
      <c r="C46" s="23" t="s">
        <v>44</v>
      </c>
      <c r="D46" s="21" t="s">
        <v>5</v>
      </c>
      <c r="E46" s="60"/>
      <c r="F46" s="58">
        <v>5</v>
      </c>
      <c r="G46" s="9">
        <f t="shared" si="21"/>
        <v>0</v>
      </c>
      <c r="H46" s="9">
        <f t="shared" si="22"/>
        <v>0</v>
      </c>
      <c r="I46" s="62">
        <f t="shared" si="23"/>
        <v>0</v>
      </c>
      <c r="J46" s="55">
        <v>2</v>
      </c>
      <c r="K46" s="9">
        <f t="shared" si="24"/>
        <v>0</v>
      </c>
      <c r="L46" s="9">
        <f t="shared" si="25"/>
        <v>0</v>
      </c>
      <c r="M46" s="47">
        <f t="shared" si="26"/>
        <v>0</v>
      </c>
      <c r="N46" s="58">
        <f t="shared" si="27"/>
        <v>7</v>
      </c>
      <c r="O46" s="9">
        <f t="shared" si="28"/>
        <v>0</v>
      </c>
      <c r="P46" s="9">
        <f t="shared" si="29"/>
        <v>0</v>
      </c>
      <c r="Q46" s="62">
        <f t="shared" si="30"/>
        <v>0</v>
      </c>
      <c r="R46" s="72"/>
      <c r="S46" s="11"/>
      <c r="T46" s="71"/>
    </row>
    <row r="47" spans="1:20" ht="24">
      <c r="A47" s="55">
        <v>10</v>
      </c>
      <c r="B47" s="24" t="s">
        <v>30</v>
      </c>
      <c r="C47" s="23" t="s">
        <v>31</v>
      </c>
      <c r="D47" s="21" t="s">
        <v>5</v>
      </c>
      <c r="E47" s="60"/>
      <c r="F47" s="58">
        <v>1</v>
      </c>
      <c r="G47" s="9">
        <f t="shared" si="21"/>
        <v>0</v>
      </c>
      <c r="H47" s="9">
        <f t="shared" si="22"/>
        <v>0</v>
      </c>
      <c r="I47" s="62">
        <f t="shared" si="23"/>
        <v>0</v>
      </c>
      <c r="J47" s="55">
        <v>1</v>
      </c>
      <c r="K47" s="9">
        <f t="shared" si="24"/>
        <v>0</v>
      </c>
      <c r="L47" s="9">
        <f t="shared" si="25"/>
        <v>0</v>
      </c>
      <c r="M47" s="47">
        <f t="shared" si="26"/>
        <v>0</v>
      </c>
      <c r="N47" s="58">
        <f t="shared" si="27"/>
        <v>2</v>
      </c>
      <c r="O47" s="9">
        <f t="shared" si="28"/>
        <v>0</v>
      </c>
      <c r="P47" s="9">
        <f t="shared" si="29"/>
        <v>0</v>
      </c>
      <c r="Q47" s="62">
        <f t="shared" si="30"/>
        <v>0</v>
      </c>
      <c r="R47" s="72"/>
      <c r="S47" s="11"/>
      <c r="T47" s="71"/>
    </row>
    <row r="48" spans="1:20" ht="24">
      <c r="A48" s="55">
        <v>11</v>
      </c>
      <c r="B48" s="24" t="s">
        <v>28</v>
      </c>
      <c r="C48" s="23" t="s">
        <v>95</v>
      </c>
      <c r="D48" s="21" t="s">
        <v>19</v>
      </c>
      <c r="E48" s="60"/>
      <c r="F48" s="58">
        <v>5</v>
      </c>
      <c r="G48" s="9">
        <f t="shared" si="21"/>
        <v>0</v>
      </c>
      <c r="H48" s="9">
        <f t="shared" si="22"/>
        <v>0</v>
      </c>
      <c r="I48" s="62">
        <f t="shared" si="23"/>
        <v>0</v>
      </c>
      <c r="J48" s="55">
        <v>2</v>
      </c>
      <c r="K48" s="9">
        <f t="shared" si="24"/>
        <v>0</v>
      </c>
      <c r="L48" s="9">
        <f t="shared" si="25"/>
        <v>0</v>
      </c>
      <c r="M48" s="47">
        <f t="shared" si="26"/>
        <v>0</v>
      </c>
      <c r="N48" s="58">
        <f t="shared" si="27"/>
        <v>7</v>
      </c>
      <c r="O48" s="9">
        <f t="shared" si="28"/>
        <v>0</v>
      </c>
      <c r="P48" s="9">
        <f t="shared" si="29"/>
        <v>0</v>
      </c>
      <c r="Q48" s="62">
        <f t="shared" si="30"/>
        <v>0</v>
      </c>
      <c r="R48" s="72"/>
      <c r="S48" s="11"/>
      <c r="T48" s="71"/>
    </row>
    <row r="49" spans="1:20" ht="15" customHeight="1">
      <c r="A49" s="55">
        <v>12</v>
      </c>
      <c r="B49" s="24" t="s">
        <v>29</v>
      </c>
      <c r="C49" s="23" t="s">
        <v>96</v>
      </c>
      <c r="D49" s="21" t="s">
        <v>19</v>
      </c>
      <c r="E49" s="60"/>
      <c r="F49" s="58">
        <v>5</v>
      </c>
      <c r="G49" s="9">
        <f t="shared" si="21"/>
        <v>0</v>
      </c>
      <c r="H49" s="9">
        <f t="shared" si="22"/>
        <v>0</v>
      </c>
      <c r="I49" s="62">
        <f t="shared" si="23"/>
        <v>0</v>
      </c>
      <c r="J49" s="55">
        <v>2</v>
      </c>
      <c r="K49" s="9">
        <f t="shared" si="24"/>
        <v>0</v>
      </c>
      <c r="L49" s="9">
        <f t="shared" si="25"/>
        <v>0</v>
      </c>
      <c r="M49" s="47">
        <f t="shared" si="26"/>
        <v>0</v>
      </c>
      <c r="N49" s="58">
        <f t="shared" si="27"/>
        <v>7</v>
      </c>
      <c r="O49" s="9">
        <f t="shared" si="28"/>
        <v>0</v>
      </c>
      <c r="P49" s="9">
        <f t="shared" si="29"/>
        <v>0</v>
      </c>
      <c r="Q49" s="62">
        <f t="shared" si="30"/>
        <v>0</v>
      </c>
      <c r="R49" s="72"/>
      <c r="S49" s="11"/>
      <c r="T49" s="71"/>
    </row>
    <row r="50" spans="1:20" ht="24">
      <c r="A50" s="46">
        <v>13</v>
      </c>
      <c r="B50" s="24" t="s">
        <v>52</v>
      </c>
      <c r="C50" s="23" t="s">
        <v>53</v>
      </c>
      <c r="D50" s="21" t="s">
        <v>5</v>
      </c>
      <c r="E50" s="60"/>
      <c r="F50" s="58">
        <v>12</v>
      </c>
      <c r="G50" s="9">
        <f t="shared" si="21"/>
        <v>0</v>
      </c>
      <c r="H50" s="9">
        <f t="shared" si="22"/>
        <v>0</v>
      </c>
      <c r="I50" s="62">
        <f t="shared" si="23"/>
        <v>0</v>
      </c>
      <c r="J50" s="55">
        <v>6</v>
      </c>
      <c r="K50" s="9">
        <f t="shared" si="24"/>
        <v>0</v>
      </c>
      <c r="L50" s="9">
        <f t="shared" si="25"/>
        <v>0</v>
      </c>
      <c r="M50" s="47">
        <f t="shared" si="26"/>
        <v>0</v>
      </c>
      <c r="N50" s="58">
        <f t="shared" si="27"/>
        <v>18</v>
      </c>
      <c r="O50" s="9">
        <f t="shared" si="28"/>
        <v>0</v>
      </c>
      <c r="P50" s="9">
        <f t="shared" si="29"/>
        <v>0</v>
      </c>
      <c r="Q50" s="62">
        <f t="shared" si="30"/>
        <v>0</v>
      </c>
      <c r="R50" s="72"/>
      <c r="S50" s="11"/>
      <c r="T50" s="71"/>
    </row>
    <row r="51" spans="1:20" ht="24">
      <c r="A51" s="55">
        <v>14</v>
      </c>
      <c r="B51" s="24" t="s">
        <v>34</v>
      </c>
      <c r="C51" s="23" t="s">
        <v>35</v>
      </c>
      <c r="D51" s="21" t="s">
        <v>5</v>
      </c>
      <c r="E51" s="60"/>
      <c r="F51" s="58">
        <v>9</v>
      </c>
      <c r="G51" s="9">
        <f t="shared" si="21"/>
        <v>0</v>
      </c>
      <c r="H51" s="9">
        <f t="shared" si="22"/>
        <v>0</v>
      </c>
      <c r="I51" s="62">
        <f t="shared" si="23"/>
        <v>0</v>
      </c>
      <c r="J51" s="55">
        <v>5</v>
      </c>
      <c r="K51" s="9">
        <f t="shared" si="24"/>
        <v>0</v>
      </c>
      <c r="L51" s="9">
        <f t="shared" si="25"/>
        <v>0</v>
      </c>
      <c r="M51" s="47">
        <f t="shared" si="26"/>
        <v>0</v>
      </c>
      <c r="N51" s="58">
        <f t="shared" si="27"/>
        <v>14</v>
      </c>
      <c r="O51" s="9">
        <f t="shared" si="28"/>
        <v>0</v>
      </c>
      <c r="P51" s="9">
        <f t="shared" si="29"/>
        <v>0</v>
      </c>
      <c r="Q51" s="62">
        <f t="shared" si="30"/>
        <v>0</v>
      </c>
      <c r="R51" s="72"/>
      <c r="S51" s="11"/>
      <c r="T51" s="71"/>
    </row>
    <row r="52" spans="1:20" ht="24">
      <c r="A52" s="55">
        <v>15</v>
      </c>
      <c r="B52" s="24" t="s">
        <v>36</v>
      </c>
      <c r="C52" s="23" t="s">
        <v>37</v>
      </c>
      <c r="D52" s="21" t="s">
        <v>5</v>
      </c>
      <c r="E52" s="60"/>
      <c r="F52" s="58">
        <v>5</v>
      </c>
      <c r="G52" s="9">
        <f t="shared" si="21"/>
        <v>0</v>
      </c>
      <c r="H52" s="9">
        <f t="shared" si="22"/>
        <v>0</v>
      </c>
      <c r="I52" s="62">
        <f t="shared" si="23"/>
        <v>0</v>
      </c>
      <c r="J52" s="55">
        <v>3</v>
      </c>
      <c r="K52" s="9">
        <f t="shared" si="24"/>
        <v>0</v>
      </c>
      <c r="L52" s="9">
        <f t="shared" si="25"/>
        <v>0</v>
      </c>
      <c r="M52" s="47">
        <f t="shared" si="26"/>
        <v>0</v>
      </c>
      <c r="N52" s="58">
        <f t="shared" si="27"/>
        <v>8</v>
      </c>
      <c r="O52" s="9">
        <f t="shared" si="28"/>
        <v>0</v>
      </c>
      <c r="P52" s="9">
        <f t="shared" si="29"/>
        <v>0</v>
      </c>
      <c r="Q52" s="62">
        <f t="shared" si="30"/>
        <v>0</v>
      </c>
      <c r="R52" s="72"/>
      <c r="S52" s="11"/>
      <c r="T52" s="71"/>
    </row>
    <row r="53" spans="1:20" ht="15" customHeight="1">
      <c r="A53" s="55">
        <v>16</v>
      </c>
      <c r="B53" s="32" t="s">
        <v>17</v>
      </c>
      <c r="C53" s="23" t="s">
        <v>18</v>
      </c>
      <c r="D53" s="21" t="s">
        <v>5</v>
      </c>
      <c r="E53" s="60"/>
      <c r="F53" s="58">
        <v>2</v>
      </c>
      <c r="G53" s="9">
        <f t="shared" si="21"/>
        <v>0</v>
      </c>
      <c r="H53" s="9">
        <f t="shared" si="22"/>
        <v>0</v>
      </c>
      <c r="I53" s="62">
        <f t="shared" si="23"/>
        <v>0</v>
      </c>
      <c r="J53" s="55">
        <v>2</v>
      </c>
      <c r="K53" s="9">
        <f t="shared" si="24"/>
        <v>0</v>
      </c>
      <c r="L53" s="9">
        <f t="shared" si="25"/>
        <v>0</v>
      </c>
      <c r="M53" s="47">
        <f t="shared" si="26"/>
        <v>0</v>
      </c>
      <c r="N53" s="58">
        <f t="shared" si="27"/>
        <v>4</v>
      </c>
      <c r="O53" s="9">
        <f t="shared" si="28"/>
        <v>0</v>
      </c>
      <c r="P53" s="9">
        <f t="shared" si="29"/>
        <v>0</v>
      </c>
      <c r="Q53" s="62">
        <f t="shared" si="30"/>
        <v>0</v>
      </c>
      <c r="R53" s="72"/>
      <c r="S53" s="11"/>
      <c r="T53" s="71"/>
    </row>
    <row r="54" spans="1:20" ht="15" customHeight="1">
      <c r="A54" s="55">
        <v>17</v>
      </c>
      <c r="B54" s="24" t="s">
        <v>48</v>
      </c>
      <c r="C54" s="23" t="s">
        <v>49</v>
      </c>
      <c r="D54" s="21" t="s">
        <v>5</v>
      </c>
      <c r="E54" s="60"/>
      <c r="F54" s="58">
        <v>1</v>
      </c>
      <c r="G54" s="9">
        <f t="shared" si="21"/>
        <v>0</v>
      </c>
      <c r="H54" s="9">
        <f t="shared" si="22"/>
        <v>0</v>
      </c>
      <c r="I54" s="62">
        <f t="shared" si="23"/>
        <v>0</v>
      </c>
      <c r="J54" s="55">
        <v>0</v>
      </c>
      <c r="K54" s="9">
        <f t="shared" si="24"/>
        <v>0</v>
      </c>
      <c r="L54" s="9">
        <f t="shared" si="25"/>
        <v>0</v>
      </c>
      <c r="M54" s="47">
        <f t="shared" si="26"/>
        <v>0</v>
      </c>
      <c r="N54" s="58">
        <f t="shared" si="27"/>
        <v>1</v>
      </c>
      <c r="O54" s="9">
        <f t="shared" si="28"/>
        <v>0</v>
      </c>
      <c r="P54" s="9">
        <f t="shared" si="29"/>
        <v>0</v>
      </c>
      <c r="Q54" s="62">
        <f t="shared" si="30"/>
        <v>0</v>
      </c>
      <c r="R54" s="72"/>
      <c r="S54" s="11"/>
      <c r="T54" s="71"/>
    </row>
    <row r="55" spans="1:20" ht="15" customHeight="1">
      <c r="A55" s="46">
        <v>18</v>
      </c>
      <c r="B55" s="24" t="s">
        <v>50</v>
      </c>
      <c r="C55" s="23" t="s">
        <v>51</v>
      </c>
      <c r="D55" s="21" t="s">
        <v>5</v>
      </c>
      <c r="E55" s="60"/>
      <c r="F55" s="58">
        <v>1</v>
      </c>
      <c r="G55" s="9">
        <f t="shared" si="21"/>
        <v>0</v>
      </c>
      <c r="H55" s="9">
        <f t="shared" si="22"/>
        <v>0</v>
      </c>
      <c r="I55" s="62">
        <f t="shared" si="23"/>
        <v>0</v>
      </c>
      <c r="J55" s="55">
        <v>0</v>
      </c>
      <c r="K55" s="9">
        <f t="shared" si="24"/>
        <v>0</v>
      </c>
      <c r="L55" s="9">
        <f t="shared" si="25"/>
        <v>0</v>
      </c>
      <c r="M55" s="47">
        <f t="shared" si="26"/>
        <v>0</v>
      </c>
      <c r="N55" s="58">
        <f t="shared" si="27"/>
        <v>1</v>
      </c>
      <c r="O55" s="9">
        <f t="shared" si="28"/>
        <v>0</v>
      </c>
      <c r="P55" s="9">
        <f t="shared" si="29"/>
        <v>0</v>
      </c>
      <c r="Q55" s="62">
        <f t="shared" si="30"/>
        <v>0</v>
      </c>
      <c r="R55" s="72"/>
      <c r="S55" s="11"/>
      <c r="T55" s="71"/>
    </row>
    <row r="56" spans="1:20" ht="24">
      <c r="A56" s="55">
        <v>19</v>
      </c>
      <c r="B56" s="24" t="s">
        <v>32</v>
      </c>
      <c r="C56" s="23" t="s">
        <v>33</v>
      </c>
      <c r="D56" s="21" t="s">
        <v>5</v>
      </c>
      <c r="E56" s="60"/>
      <c r="F56" s="58">
        <v>1</v>
      </c>
      <c r="G56" s="9">
        <f t="shared" si="21"/>
        <v>0</v>
      </c>
      <c r="H56" s="9">
        <f t="shared" si="22"/>
        <v>0</v>
      </c>
      <c r="I56" s="62">
        <f t="shared" si="23"/>
        <v>0</v>
      </c>
      <c r="J56" s="55">
        <v>1</v>
      </c>
      <c r="K56" s="9">
        <f t="shared" si="24"/>
        <v>0</v>
      </c>
      <c r="L56" s="9">
        <f t="shared" si="25"/>
        <v>0</v>
      </c>
      <c r="M56" s="47">
        <f t="shared" si="26"/>
        <v>0</v>
      </c>
      <c r="N56" s="58">
        <f t="shared" si="27"/>
        <v>2</v>
      </c>
      <c r="O56" s="9">
        <f t="shared" si="28"/>
        <v>0</v>
      </c>
      <c r="P56" s="9">
        <f t="shared" si="29"/>
        <v>0</v>
      </c>
      <c r="Q56" s="62">
        <f t="shared" si="30"/>
        <v>0</v>
      </c>
      <c r="R56" s="72"/>
      <c r="S56" s="11"/>
      <c r="T56" s="71"/>
    </row>
    <row r="57" spans="1:20" ht="24">
      <c r="A57" s="55">
        <v>20</v>
      </c>
      <c r="B57" s="24" t="s">
        <v>40</v>
      </c>
      <c r="C57" s="23" t="s">
        <v>41</v>
      </c>
      <c r="D57" s="21" t="s">
        <v>5</v>
      </c>
      <c r="E57" s="60"/>
      <c r="F57" s="58">
        <v>6</v>
      </c>
      <c r="G57" s="9">
        <f t="shared" si="21"/>
        <v>0</v>
      </c>
      <c r="H57" s="9">
        <f t="shared" si="22"/>
        <v>0</v>
      </c>
      <c r="I57" s="62">
        <f t="shared" si="23"/>
        <v>0</v>
      </c>
      <c r="J57" s="55">
        <v>3</v>
      </c>
      <c r="K57" s="9">
        <f t="shared" si="24"/>
        <v>0</v>
      </c>
      <c r="L57" s="9">
        <f t="shared" si="25"/>
        <v>0</v>
      </c>
      <c r="M57" s="47">
        <f t="shared" si="26"/>
        <v>0</v>
      </c>
      <c r="N57" s="58">
        <f t="shared" si="27"/>
        <v>9</v>
      </c>
      <c r="O57" s="9">
        <f t="shared" si="28"/>
        <v>0</v>
      </c>
      <c r="P57" s="9">
        <f t="shared" si="29"/>
        <v>0</v>
      </c>
      <c r="Q57" s="62">
        <f t="shared" si="30"/>
        <v>0</v>
      </c>
      <c r="R57" s="72"/>
      <c r="S57" s="11"/>
      <c r="T57" s="71"/>
    </row>
    <row r="58" spans="1:20" ht="15" customHeight="1">
      <c r="A58" s="55">
        <v>21</v>
      </c>
      <c r="B58" s="24" t="s">
        <v>60</v>
      </c>
      <c r="C58" s="23" t="s">
        <v>97</v>
      </c>
      <c r="D58" s="21" t="s">
        <v>56</v>
      </c>
      <c r="E58" s="60"/>
      <c r="F58" s="58">
        <v>400</v>
      </c>
      <c r="G58" s="9">
        <f t="shared" si="21"/>
        <v>0</v>
      </c>
      <c r="H58" s="9">
        <f t="shared" si="22"/>
        <v>0</v>
      </c>
      <c r="I58" s="62">
        <f t="shared" si="23"/>
        <v>0</v>
      </c>
      <c r="J58" s="55">
        <v>200</v>
      </c>
      <c r="K58" s="9">
        <f t="shared" si="24"/>
        <v>0</v>
      </c>
      <c r="L58" s="9">
        <f t="shared" si="25"/>
        <v>0</v>
      </c>
      <c r="M58" s="47">
        <f t="shared" si="26"/>
        <v>0</v>
      </c>
      <c r="N58" s="58">
        <f t="shared" si="27"/>
        <v>600</v>
      </c>
      <c r="O58" s="9">
        <f t="shared" si="28"/>
        <v>0</v>
      </c>
      <c r="P58" s="9">
        <f t="shared" si="29"/>
        <v>0</v>
      </c>
      <c r="Q58" s="62">
        <f t="shared" si="30"/>
        <v>0</v>
      </c>
      <c r="R58" s="72"/>
      <c r="S58" s="11"/>
      <c r="T58" s="71"/>
    </row>
    <row r="59" spans="1:20" ht="15" customHeight="1">
      <c r="A59" s="55">
        <v>22</v>
      </c>
      <c r="B59" s="24" t="s">
        <v>46</v>
      </c>
      <c r="C59" s="23" t="s">
        <v>47</v>
      </c>
      <c r="D59" s="21" t="s">
        <v>5</v>
      </c>
      <c r="E59" s="60"/>
      <c r="F59" s="58">
        <v>1</v>
      </c>
      <c r="G59" s="9">
        <f t="shared" si="21"/>
        <v>0</v>
      </c>
      <c r="H59" s="9">
        <f t="shared" si="22"/>
        <v>0</v>
      </c>
      <c r="I59" s="62">
        <f t="shared" si="23"/>
        <v>0</v>
      </c>
      <c r="J59" s="55">
        <v>1</v>
      </c>
      <c r="K59" s="9">
        <f t="shared" si="24"/>
        <v>0</v>
      </c>
      <c r="L59" s="9">
        <f t="shared" si="25"/>
        <v>0</v>
      </c>
      <c r="M59" s="47">
        <f t="shared" si="26"/>
        <v>0</v>
      </c>
      <c r="N59" s="58">
        <f t="shared" si="27"/>
        <v>2</v>
      </c>
      <c r="O59" s="9">
        <f t="shared" si="28"/>
        <v>0</v>
      </c>
      <c r="P59" s="9">
        <f t="shared" si="29"/>
        <v>0</v>
      </c>
      <c r="Q59" s="62">
        <f t="shared" si="30"/>
        <v>0</v>
      </c>
      <c r="R59" s="72"/>
      <c r="S59" s="11"/>
      <c r="T59" s="71"/>
    </row>
    <row r="60" spans="1:20" ht="15" customHeight="1">
      <c r="A60" s="46">
        <v>23</v>
      </c>
      <c r="B60" s="24" t="s">
        <v>62</v>
      </c>
      <c r="C60" s="34" t="s">
        <v>84</v>
      </c>
      <c r="D60" s="21" t="s">
        <v>5</v>
      </c>
      <c r="E60" s="60"/>
      <c r="F60" s="58">
        <v>10</v>
      </c>
      <c r="G60" s="9">
        <f t="shared" si="21"/>
        <v>0</v>
      </c>
      <c r="H60" s="9">
        <f t="shared" si="22"/>
        <v>0</v>
      </c>
      <c r="I60" s="62">
        <f t="shared" si="23"/>
        <v>0</v>
      </c>
      <c r="J60" s="55">
        <v>10</v>
      </c>
      <c r="K60" s="9">
        <f t="shared" si="24"/>
        <v>0</v>
      </c>
      <c r="L60" s="9">
        <f t="shared" si="25"/>
        <v>0</v>
      </c>
      <c r="M60" s="47">
        <f t="shared" si="26"/>
        <v>0</v>
      </c>
      <c r="N60" s="58">
        <f t="shared" si="27"/>
        <v>20</v>
      </c>
      <c r="O60" s="9">
        <f t="shared" si="28"/>
        <v>0</v>
      </c>
      <c r="P60" s="9">
        <f t="shared" si="29"/>
        <v>0</v>
      </c>
      <c r="Q60" s="62">
        <f t="shared" si="30"/>
        <v>0</v>
      </c>
      <c r="R60" s="72"/>
      <c r="S60" s="11"/>
      <c r="T60" s="71"/>
    </row>
    <row r="61" spans="1:20" ht="24">
      <c r="A61" s="55">
        <v>24</v>
      </c>
      <c r="B61" s="24" t="s">
        <v>61</v>
      </c>
      <c r="C61" s="23">
        <v>6679</v>
      </c>
      <c r="D61" s="21" t="s">
        <v>5</v>
      </c>
      <c r="E61" s="60"/>
      <c r="F61" s="58">
        <v>5</v>
      </c>
      <c r="G61" s="9">
        <f t="shared" si="21"/>
        <v>0</v>
      </c>
      <c r="H61" s="9">
        <f t="shared" si="22"/>
        <v>0</v>
      </c>
      <c r="I61" s="62">
        <f t="shared" si="23"/>
        <v>0</v>
      </c>
      <c r="J61" s="55">
        <v>5</v>
      </c>
      <c r="K61" s="9">
        <f t="shared" si="24"/>
        <v>0</v>
      </c>
      <c r="L61" s="9">
        <f t="shared" si="25"/>
        <v>0</v>
      </c>
      <c r="M61" s="47">
        <f t="shared" si="26"/>
        <v>0</v>
      </c>
      <c r="N61" s="58">
        <f t="shared" si="27"/>
        <v>10</v>
      </c>
      <c r="O61" s="9">
        <f t="shared" si="28"/>
        <v>0</v>
      </c>
      <c r="P61" s="9">
        <f t="shared" si="29"/>
        <v>0</v>
      </c>
      <c r="Q61" s="62">
        <f t="shared" si="30"/>
        <v>0</v>
      </c>
      <c r="R61" s="72"/>
      <c r="S61" s="11"/>
      <c r="T61" s="71"/>
    </row>
    <row r="62" spans="1:20" ht="15" customHeight="1">
      <c r="A62" s="55">
        <v>25</v>
      </c>
      <c r="B62" s="24" t="s">
        <v>27</v>
      </c>
      <c r="C62" s="23" t="s">
        <v>98</v>
      </c>
      <c r="D62" s="21" t="s">
        <v>19</v>
      </c>
      <c r="E62" s="60"/>
      <c r="F62" s="58">
        <v>5</v>
      </c>
      <c r="G62" s="9">
        <f t="shared" si="21"/>
        <v>0</v>
      </c>
      <c r="H62" s="9">
        <f t="shared" si="22"/>
        <v>0</v>
      </c>
      <c r="I62" s="62">
        <f t="shared" si="23"/>
        <v>0</v>
      </c>
      <c r="J62" s="55">
        <v>5</v>
      </c>
      <c r="K62" s="9">
        <f t="shared" si="24"/>
        <v>0</v>
      </c>
      <c r="L62" s="9">
        <f t="shared" si="25"/>
        <v>0</v>
      </c>
      <c r="M62" s="47">
        <f t="shared" si="26"/>
        <v>0</v>
      </c>
      <c r="N62" s="58">
        <f t="shared" si="27"/>
        <v>10</v>
      </c>
      <c r="O62" s="9">
        <f t="shared" si="28"/>
        <v>0</v>
      </c>
      <c r="P62" s="9">
        <f t="shared" si="29"/>
        <v>0</v>
      </c>
      <c r="Q62" s="62">
        <f t="shared" si="30"/>
        <v>0</v>
      </c>
      <c r="R62" s="72"/>
      <c r="S62" s="11"/>
      <c r="T62" s="71"/>
    </row>
    <row r="63" spans="1:20" ht="15" customHeight="1">
      <c r="A63" s="55">
        <v>26</v>
      </c>
      <c r="B63" s="24" t="s">
        <v>26</v>
      </c>
      <c r="C63" s="56" t="s">
        <v>99</v>
      </c>
      <c r="D63" s="21" t="s">
        <v>19</v>
      </c>
      <c r="E63" s="60"/>
      <c r="F63" s="58">
        <v>5</v>
      </c>
      <c r="G63" s="9">
        <f t="shared" si="21"/>
        <v>0</v>
      </c>
      <c r="H63" s="9">
        <f t="shared" si="22"/>
        <v>0</v>
      </c>
      <c r="I63" s="62">
        <f t="shared" si="23"/>
        <v>0</v>
      </c>
      <c r="J63" s="55">
        <v>5</v>
      </c>
      <c r="K63" s="9">
        <f t="shared" si="24"/>
        <v>0</v>
      </c>
      <c r="L63" s="9">
        <f t="shared" si="25"/>
        <v>0</v>
      </c>
      <c r="M63" s="47">
        <f t="shared" si="26"/>
        <v>0</v>
      </c>
      <c r="N63" s="58">
        <f t="shared" si="27"/>
        <v>10</v>
      </c>
      <c r="O63" s="9">
        <f t="shared" si="28"/>
        <v>0</v>
      </c>
      <c r="P63" s="9">
        <f t="shared" si="29"/>
        <v>0</v>
      </c>
      <c r="Q63" s="62">
        <f t="shared" si="30"/>
        <v>0</v>
      </c>
      <c r="R63" s="72"/>
      <c r="S63" s="11"/>
      <c r="T63" s="71"/>
    </row>
    <row r="64" spans="1:20" ht="15" customHeight="1">
      <c r="A64" s="55">
        <v>27</v>
      </c>
      <c r="B64" s="24" t="s">
        <v>80</v>
      </c>
      <c r="C64" s="23" t="s">
        <v>100</v>
      </c>
      <c r="D64" s="21" t="s">
        <v>5</v>
      </c>
      <c r="E64" s="60"/>
      <c r="F64" s="58">
        <v>20</v>
      </c>
      <c r="G64" s="9">
        <f t="shared" si="21"/>
        <v>0</v>
      </c>
      <c r="H64" s="9">
        <f t="shared" si="22"/>
        <v>0</v>
      </c>
      <c r="I64" s="62">
        <f t="shared" si="23"/>
        <v>0</v>
      </c>
      <c r="J64" s="55">
        <v>10</v>
      </c>
      <c r="K64" s="9">
        <f t="shared" si="24"/>
        <v>0</v>
      </c>
      <c r="L64" s="9">
        <f t="shared" si="25"/>
        <v>0</v>
      </c>
      <c r="M64" s="47">
        <f t="shared" si="26"/>
        <v>0</v>
      </c>
      <c r="N64" s="58">
        <f t="shared" si="27"/>
        <v>30</v>
      </c>
      <c r="O64" s="9">
        <f t="shared" si="28"/>
        <v>0</v>
      </c>
      <c r="P64" s="9">
        <f t="shared" si="29"/>
        <v>0</v>
      </c>
      <c r="Q64" s="62">
        <f t="shared" si="30"/>
        <v>0</v>
      </c>
      <c r="R64" s="72"/>
      <c r="S64" s="11"/>
      <c r="T64" s="71"/>
    </row>
    <row r="65" spans="1:20" ht="15" customHeight="1">
      <c r="A65" s="46">
        <v>28</v>
      </c>
      <c r="B65" s="24" t="s">
        <v>107</v>
      </c>
      <c r="C65" s="23"/>
      <c r="D65" s="21" t="s">
        <v>5</v>
      </c>
      <c r="E65" s="60"/>
      <c r="F65" s="58">
        <v>50</v>
      </c>
      <c r="G65" s="9">
        <f t="shared" si="21"/>
        <v>0</v>
      </c>
      <c r="H65" s="9">
        <f t="shared" si="22"/>
        <v>0</v>
      </c>
      <c r="I65" s="62">
        <f t="shared" si="23"/>
        <v>0</v>
      </c>
      <c r="J65" s="55">
        <v>25</v>
      </c>
      <c r="K65" s="9">
        <f t="shared" si="24"/>
        <v>0</v>
      </c>
      <c r="L65" s="9">
        <f t="shared" si="25"/>
        <v>0</v>
      </c>
      <c r="M65" s="47">
        <f t="shared" si="26"/>
        <v>0</v>
      </c>
      <c r="N65" s="58">
        <f t="shared" si="27"/>
        <v>75</v>
      </c>
      <c r="O65" s="9">
        <f t="shared" si="28"/>
        <v>0</v>
      </c>
      <c r="P65" s="9">
        <f t="shared" si="29"/>
        <v>0</v>
      </c>
      <c r="Q65" s="62">
        <f t="shared" si="30"/>
        <v>0</v>
      </c>
      <c r="R65" s="72"/>
      <c r="S65" s="11"/>
      <c r="T65" s="71"/>
    </row>
    <row r="66" spans="1:20" ht="15" customHeight="1">
      <c r="A66" s="46">
        <v>29</v>
      </c>
      <c r="B66" s="24" t="s">
        <v>106</v>
      </c>
      <c r="C66" s="23"/>
      <c r="D66" s="21" t="s">
        <v>19</v>
      </c>
      <c r="E66" s="60"/>
      <c r="F66" s="58">
        <v>1</v>
      </c>
      <c r="G66" s="9">
        <f t="shared" ref="G66" si="31">H66/1.23</f>
        <v>0</v>
      </c>
      <c r="H66" s="9">
        <f t="shared" si="22"/>
        <v>0</v>
      </c>
      <c r="I66" s="62">
        <f t="shared" si="23"/>
        <v>0</v>
      </c>
      <c r="J66" s="55">
        <v>1</v>
      </c>
      <c r="K66" s="9">
        <f t="shared" si="24"/>
        <v>0</v>
      </c>
      <c r="L66" s="9">
        <f t="shared" si="25"/>
        <v>0</v>
      </c>
      <c r="M66" s="47">
        <f t="shared" si="26"/>
        <v>0</v>
      </c>
      <c r="N66" s="58">
        <f t="shared" si="27"/>
        <v>2</v>
      </c>
      <c r="O66" s="9">
        <f t="shared" si="28"/>
        <v>0</v>
      </c>
      <c r="P66" s="9">
        <f t="shared" si="29"/>
        <v>0</v>
      </c>
      <c r="Q66" s="62">
        <f t="shared" si="30"/>
        <v>0</v>
      </c>
      <c r="R66" s="72"/>
      <c r="S66" s="11"/>
      <c r="T66" s="71"/>
    </row>
    <row r="67" spans="1:20" ht="15" customHeight="1">
      <c r="A67" s="55">
        <v>30</v>
      </c>
      <c r="B67" s="24" t="s">
        <v>42</v>
      </c>
      <c r="C67" s="23"/>
      <c r="D67" s="21" t="s">
        <v>5</v>
      </c>
      <c r="E67" s="60"/>
      <c r="F67" s="58">
        <v>1</v>
      </c>
      <c r="G67" s="9">
        <f t="shared" si="21"/>
        <v>0</v>
      </c>
      <c r="H67" s="9">
        <f t="shared" si="22"/>
        <v>0</v>
      </c>
      <c r="I67" s="62">
        <f t="shared" si="23"/>
        <v>0</v>
      </c>
      <c r="J67" s="55">
        <v>1</v>
      </c>
      <c r="K67" s="9">
        <f t="shared" si="24"/>
        <v>0</v>
      </c>
      <c r="L67" s="9">
        <f t="shared" si="25"/>
        <v>0</v>
      </c>
      <c r="M67" s="47">
        <f t="shared" si="26"/>
        <v>0</v>
      </c>
      <c r="N67" s="58">
        <f t="shared" si="27"/>
        <v>2</v>
      </c>
      <c r="O67" s="9">
        <f t="shared" si="28"/>
        <v>0</v>
      </c>
      <c r="P67" s="9">
        <f t="shared" si="29"/>
        <v>0</v>
      </c>
      <c r="Q67" s="62">
        <f t="shared" si="30"/>
        <v>0</v>
      </c>
      <c r="R67" s="72"/>
      <c r="S67" s="11"/>
      <c r="T67" s="71"/>
    </row>
    <row r="68" spans="1:20" ht="15" customHeight="1" thickBot="1">
      <c r="A68" s="80"/>
      <c r="B68" s="81" t="s">
        <v>102</v>
      </c>
      <c r="C68" s="82"/>
      <c r="D68" s="83"/>
      <c r="E68" s="84"/>
      <c r="F68" s="85"/>
      <c r="G68" s="86">
        <f>SUM(G38:G67)</f>
        <v>0</v>
      </c>
      <c r="H68" s="86">
        <f>SUM(H38:H67)</f>
        <v>0</v>
      </c>
      <c r="I68" s="87">
        <f>SUM(I38:I67)</f>
        <v>0</v>
      </c>
      <c r="J68" s="88"/>
      <c r="K68" s="86">
        <f>SUM(K38:K67)</f>
        <v>0</v>
      </c>
      <c r="L68" s="86">
        <f>SUM(L38:L67)</f>
        <v>0</v>
      </c>
      <c r="M68" s="89">
        <f>SUM(M38:M67)</f>
        <v>0</v>
      </c>
      <c r="N68" s="85"/>
      <c r="O68" s="86">
        <f>SUM(O38:O67)</f>
        <v>0</v>
      </c>
      <c r="P68" s="86">
        <f>SUM(P38:P67)</f>
        <v>0</v>
      </c>
      <c r="Q68" s="87">
        <f>SUM(Q38:Q67)</f>
        <v>0</v>
      </c>
      <c r="R68" s="90"/>
      <c r="S68" s="91"/>
      <c r="T68" s="92"/>
    </row>
    <row r="69" spans="1:20" ht="15" customHeight="1">
      <c r="A69" s="25"/>
      <c r="B69" s="43"/>
      <c r="C69" s="26"/>
      <c r="D69" s="25"/>
      <c r="F69" s="25"/>
      <c r="H69" s="8"/>
      <c r="I69" s="5"/>
      <c r="J69" s="25"/>
      <c r="L69" s="8"/>
      <c r="M69" s="5"/>
      <c r="N69" s="25"/>
      <c r="P69" s="8"/>
      <c r="Q69" s="5"/>
      <c r="R69" s="5"/>
      <c r="S69" s="5"/>
    </row>
    <row r="70" spans="1:20" ht="15" customHeight="1">
      <c r="C70" s="3"/>
      <c r="H70" s="8"/>
      <c r="I70" s="5"/>
      <c r="L70" s="8"/>
      <c r="M70" s="5"/>
      <c r="P70" s="8"/>
      <c r="Q70" s="5"/>
      <c r="R70" s="5"/>
      <c r="S70" s="5"/>
    </row>
    <row r="71" spans="1:20" ht="15" customHeight="1">
      <c r="H71" s="16"/>
      <c r="I71" s="5"/>
      <c r="L71" s="16"/>
      <c r="M71" s="5"/>
      <c r="P71" s="16"/>
      <c r="Q71" s="5"/>
      <c r="R71" s="5"/>
      <c r="S71" s="5"/>
    </row>
    <row r="72" spans="1:20" ht="15" customHeight="1">
      <c r="H72" s="16"/>
      <c r="I72" s="5"/>
      <c r="L72" s="16"/>
      <c r="M72" s="5"/>
      <c r="P72" s="16"/>
      <c r="Q72" s="5"/>
      <c r="R72" s="5"/>
      <c r="S72" s="5"/>
    </row>
    <row r="73" spans="1:20" ht="15" customHeight="1">
      <c r="H73" s="16"/>
      <c r="I73" s="5"/>
      <c r="L73" s="16"/>
      <c r="M73" s="5"/>
      <c r="P73" s="16"/>
      <c r="Q73" s="5"/>
      <c r="R73" s="5"/>
      <c r="S73" s="5"/>
    </row>
    <row r="74" spans="1:20" ht="15" customHeight="1">
      <c r="H74" s="16"/>
      <c r="I74" s="5"/>
      <c r="L74" s="16"/>
      <c r="M74" s="5"/>
      <c r="P74" s="16"/>
      <c r="Q74" s="5"/>
      <c r="R74" s="5"/>
      <c r="S74" s="5"/>
    </row>
    <row r="75" spans="1:20" ht="15" customHeight="1">
      <c r="H75" s="16"/>
      <c r="I75" s="5"/>
      <c r="L75" s="16"/>
      <c r="M75" s="5"/>
      <c r="P75" s="16"/>
      <c r="Q75" s="5"/>
      <c r="R75" s="5"/>
      <c r="S75" s="5"/>
    </row>
    <row r="76" spans="1:20" ht="15" customHeight="1">
      <c r="H76" s="16"/>
      <c r="I76" s="5"/>
      <c r="L76" s="16"/>
      <c r="M76" s="5"/>
      <c r="P76" s="16"/>
      <c r="Q76" s="5"/>
      <c r="R76" s="5"/>
      <c r="S76" s="5"/>
    </row>
    <row r="77" spans="1:20" ht="15" customHeight="1">
      <c r="H77" s="16"/>
      <c r="I77" s="5"/>
      <c r="L77" s="16"/>
      <c r="M77" s="5"/>
      <c r="P77" s="16"/>
      <c r="Q77" s="5"/>
      <c r="R77" s="5"/>
      <c r="S77" s="5"/>
    </row>
    <row r="78" spans="1:20" ht="15" customHeight="1">
      <c r="H78" s="16"/>
      <c r="I78" s="5"/>
      <c r="L78" s="16"/>
      <c r="M78" s="5"/>
      <c r="P78" s="16"/>
      <c r="Q78" s="5"/>
      <c r="R78" s="5"/>
      <c r="S78" s="5"/>
    </row>
    <row r="79" spans="1:20" ht="15" customHeight="1">
      <c r="H79" s="16"/>
      <c r="I79" s="5"/>
      <c r="L79" s="16"/>
      <c r="M79" s="5"/>
      <c r="P79" s="16"/>
      <c r="Q79" s="5"/>
      <c r="R79" s="5"/>
      <c r="S79" s="5"/>
    </row>
  </sheetData>
  <autoFilter ref="A8:Q79"/>
  <sortState ref="B44:J70">
    <sortCondition ref="B44:B70"/>
  </sortState>
  <mergeCells count="24">
    <mergeCell ref="A1:T4"/>
    <mergeCell ref="J7:M7"/>
    <mergeCell ref="N7:Q7"/>
    <mergeCell ref="N8:N10"/>
    <mergeCell ref="O8:O10"/>
    <mergeCell ref="P8:P10"/>
    <mergeCell ref="Q8:Q10"/>
    <mergeCell ref="K8:K10"/>
    <mergeCell ref="L8:L10"/>
    <mergeCell ref="M8:M10"/>
    <mergeCell ref="F7:I7"/>
    <mergeCell ref="J8:J10"/>
    <mergeCell ref="H8:H10"/>
    <mergeCell ref="E8:E10"/>
    <mergeCell ref="S8:S10"/>
    <mergeCell ref="T8:T10"/>
    <mergeCell ref="G8:G10"/>
    <mergeCell ref="I8:I10"/>
    <mergeCell ref="R8:R10"/>
    <mergeCell ref="A8:A10"/>
    <mergeCell ref="B8:B10"/>
    <mergeCell ref="C8:C10"/>
    <mergeCell ref="D8:D10"/>
    <mergeCell ref="F8:F10"/>
  </mergeCells>
  <phoneticPr fontId="4" type="noConversion"/>
  <conditionalFormatting sqref="B29">
    <cfRule type="duplicateValues" dxfId="8" priority="17"/>
  </conditionalFormatting>
  <conditionalFormatting sqref="C29">
    <cfRule type="duplicateValues" dxfId="7" priority="18"/>
    <cfRule type="duplicateValues" dxfId="6" priority="19"/>
  </conditionalFormatting>
  <conditionalFormatting sqref="B38:B68 B8:B28 B30:B34 B80:B1048576 B36">
    <cfRule type="duplicateValues" dxfId="5" priority="267"/>
  </conditionalFormatting>
  <conditionalFormatting sqref="C64:C68 C8:C28 C30:C34 C80:C1048576 C36:C62">
    <cfRule type="duplicateValues" dxfId="4" priority="274"/>
    <cfRule type="duplicateValues" dxfId="3" priority="275"/>
  </conditionalFormatting>
  <conditionalFormatting sqref="B35">
    <cfRule type="duplicateValues" dxfId="2" priority="276"/>
  </conditionalFormatting>
  <conditionalFormatting sqref="C35">
    <cfRule type="duplicateValues" dxfId="1" priority="277"/>
    <cfRule type="duplicateValues" dxfId="0" priority="278"/>
  </conditionalFormatting>
  <pageMargins left="0.31496062992125984" right="0.31496062992125984" top="0.74803149606299213" bottom="0.74803149606299213" header="0.31496062992125984" footer="0.31496062992125984"/>
  <pageSetup paperSize="9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9F32728-AE9F-42A9-BD64-B9097FC6B24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ALL</vt:lpstr>
      <vt:lpstr>EURO</vt:lpstr>
      <vt:lpstr>ALL!Obszar_wydruku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2025-04-23T13:39:25Z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f30e1b12-189e-41a2-96cd-b83449e9b2e5</vt:lpwstr>
  </property>
  <property fmtid="{D5CDD505-2E9C-101B-9397-08002B2CF9AE}" pid="3" name="bjSaver">
    <vt:lpwstr>4pn+lBuxtj0TR5LtuTezxkmyiw6ujvEe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10.68.202.228</vt:lpwstr>
  </property>
</Properties>
</file>