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zemyslaw.lemik\Documents\Nadzory\2025\0. Poprawione kosztorysy\"/>
    </mc:Choice>
  </mc:AlternateContent>
  <xr:revisionPtr revIDLastSave="0" documentId="13_ncr:1_{D089DE3A-4AC3-48D9-B80B-C4311DFE702E}" xr6:coauthVersionLast="47" xr6:coauthVersionMax="47" xr10:uidLastSave="{00000000-0000-0000-0000-000000000000}"/>
  <bookViews>
    <workbookView xWindow="-28920" yWindow="-120" windowWidth="29040" windowHeight="15720" xr2:uid="{594A897C-8546-436B-8EA0-20B037FD050E}"/>
  </bookViews>
  <sheets>
    <sheet name="Arkusz1" sheetId="1" r:id="rId1"/>
  </sheets>
  <definedNames>
    <definedName name="_xlnm.Print_Area" localSheetId="0">Arkusz1!$A$1:$G$61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15" i="1"/>
  <c r="G47" i="1" l="1"/>
  <c r="F48" i="1" s="1"/>
  <c r="G48" i="1" s="1"/>
  <c r="G49" i="1" s="1"/>
  <c r="G50" i="1" l="1"/>
  <c r="G51" i="1" s="1"/>
</calcChain>
</file>

<file path=xl/sharedStrings.xml><?xml version="1.0" encoding="utf-8"?>
<sst xmlns="http://schemas.openxmlformats.org/spreadsheetml/2006/main" count="114" uniqueCount="81">
  <si>
    <t>Lp.</t>
  </si>
  <si>
    <t>Opis pozycji</t>
  </si>
  <si>
    <t>Jednostka</t>
  </si>
  <si>
    <t>Ilość</t>
  </si>
  <si>
    <t>Nazwa</t>
  </si>
  <si>
    <t>-</t>
  </si>
  <si>
    <t>a</t>
  </si>
  <si>
    <t>b</t>
  </si>
  <si>
    <t>a x b</t>
  </si>
  <si>
    <t>D-01.01.01</t>
  </si>
  <si>
    <t>km</t>
  </si>
  <si>
    <t>D-05.03.11</t>
  </si>
  <si>
    <t>Podbudowy</t>
  </si>
  <si>
    <t>D-04.03.01</t>
  </si>
  <si>
    <t>D-05.03.05b</t>
  </si>
  <si>
    <t>t</t>
  </si>
  <si>
    <t>Nawierzchnie</t>
  </si>
  <si>
    <t>D-05.03.13a</t>
  </si>
  <si>
    <t>D-05.03.05a</t>
  </si>
  <si>
    <t>D-06.03.01</t>
  </si>
  <si>
    <t>D-06.03.01b</t>
  </si>
  <si>
    <t>Oznakowanie i urządzenia bezpieczeństwa ruchu</t>
  </si>
  <si>
    <t>D-07.01.01</t>
  </si>
  <si>
    <t>szt.</t>
  </si>
  <si>
    <t>Inne roboty</t>
  </si>
  <si>
    <t>m</t>
  </si>
  <si>
    <t>Podatek VAT (23%):</t>
  </si>
  <si>
    <t>Słownie:</t>
  </si>
  <si>
    <t>Nazwa i adres Wykonawcy:</t>
  </si>
  <si>
    <t>Numer Specyfikacji
Technicznej</t>
  </si>
  <si>
    <t>Cena
jednostki
w zł</t>
  </si>
  <si>
    <t>Wartość
w zł</t>
  </si>
  <si>
    <t>D-06.04.01</t>
  </si>
  <si>
    <t>D-04.04.01</t>
  </si>
  <si>
    <t xml:space="preserve">Roboty wykończeniowe  </t>
  </si>
  <si>
    <t>D-01.02.04</t>
  </si>
  <si>
    <t>D-07.02.02</t>
  </si>
  <si>
    <t>m2</t>
  </si>
  <si>
    <t>Roboty przygotowawcze i rozbiórkowe</t>
  </si>
  <si>
    <t>Wartość z robotami nieprzewidzanymi (bez podatku VAT):</t>
  </si>
  <si>
    <t>Wartość ogółem (z podatkiem VAT):</t>
  </si>
  <si>
    <t>D-04.05.00</t>
  </si>
  <si>
    <t>Odtworzenie rowów odwadniających (pogłębienie 
i wyprofilowanie dna i skarp bez humusowania) z odwozem 
do utylizacji</t>
  </si>
  <si>
    <t>D-03.01.03</t>
  </si>
  <si>
    <t>D-01.01.01b</t>
  </si>
  <si>
    <t>Roboty ziemne</t>
  </si>
  <si>
    <t>D-04.01.01</t>
  </si>
  <si>
    <t xml:space="preserve">Koryto o gł. 38cm pod warstwy konstrukcyjne nawierzchni zjazdów z odwozem do utylizacji wraz z profilowaniem 
i zagęszczaniem podłoża </t>
  </si>
  <si>
    <t>Oczyszczenie i skropienie warstw niebitumicznych (zjazdy)</t>
  </si>
  <si>
    <t>Oczyszczenie i skropienie warstw bitumicznych (jezdnia, skrzyżowania, zjazdy)</t>
  </si>
  <si>
    <t>W-wa wiążąca z AC 16 W (asfalt 35/50) gr. 4cm (zjazdy)</t>
  </si>
  <si>
    <t>W-wa wiążąca z AC 16 W (polimeroasfalt PMB 25/55-60) gr. 5cm (jezdnia)</t>
  </si>
  <si>
    <t>W-wa ścieralna z SMA 8 (polimeroasfalt PMB 45/80-55) gr. 4cm (jezdnia)</t>
  </si>
  <si>
    <t>W-wa ścieralna z AC 11 S (asfalt 50/70) gr. 4cm (skrzyżowania, zjazdy)</t>
  </si>
  <si>
    <t>W-wa wzmacniająca z gruntu stabilizowanego cementem 
o Rm=2,5MPa gr. 15cm z wytwórni (zjazdy)</t>
  </si>
  <si>
    <t xml:space="preserve">Uzupełnianie zaniżonych poboczy w-wą gruntu śr. gr. 10cm </t>
  </si>
  <si>
    <t>Utwardzenie poboczy (na szer. 0,75-1,25m) w-wą z materiału przekazanego przez Zamawiającego gr. 15cm</t>
  </si>
  <si>
    <t>Oznakowanie poziome grubowarstwowe (chemoutwardzalne)</t>
  </si>
  <si>
    <t>D-07.02.01</t>
  </si>
  <si>
    <r>
      <t xml:space="preserve">Oznakowanie pionowe: </t>
    </r>
    <r>
      <rPr>
        <i/>
        <sz val="10"/>
        <rFont val="Calibri"/>
        <family val="2"/>
        <charset val="238"/>
      </rPr>
      <t>demontaż słupków prowadzących 
U-1a z odwozem do utylizacji</t>
    </r>
  </si>
  <si>
    <r>
      <t xml:space="preserve">Oznakowanie pionowe: </t>
    </r>
    <r>
      <rPr>
        <i/>
        <sz val="10"/>
        <rFont val="Calibri"/>
        <family val="2"/>
        <charset val="238"/>
      </rPr>
      <t xml:space="preserve">zdjęcie tarcz i tabliczek znaków pionowych z odwozem do utylizacji </t>
    </r>
  </si>
  <si>
    <r>
      <t xml:space="preserve">Oznakowanie pionowe: </t>
    </r>
    <r>
      <rPr>
        <i/>
        <sz val="10"/>
        <rFont val="Calibri"/>
        <family val="2"/>
        <charset val="238"/>
      </rPr>
      <t>demontaż słupków znaków pionowych z odwozem do utylizacji</t>
    </r>
  </si>
  <si>
    <r>
      <t xml:space="preserve">Oznakowanie pionowe: </t>
    </r>
    <r>
      <rPr>
        <i/>
        <sz val="10"/>
        <rFont val="Calibri"/>
        <family val="2"/>
        <charset val="238"/>
      </rPr>
      <t>ustawienie słupków znaków pionowych</t>
    </r>
  </si>
  <si>
    <r>
      <t xml:space="preserve">Oznakowanie pionowe: </t>
    </r>
    <r>
      <rPr>
        <i/>
        <sz val="10"/>
        <rFont val="Calibri"/>
        <family val="2"/>
        <charset val="238"/>
      </rPr>
      <t>montaż tarcz i tabliczek znaków pionowych - znaki średnie (S), folia I generacji</t>
    </r>
  </si>
  <si>
    <t>Oczyszczenie przepustów z rur betonowych ø800mm 
przy średnim zamuleniu 50% średnicy z odwozem do utylizacji</t>
  </si>
  <si>
    <t>Ścinanie poboczy na śr. gr. 10cm (na szer. 0,75-1,25m) 
z odwozem do utylizacji</t>
  </si>
  <si>
    <t>Podbudowa z mieszanki niezwiązanej z kruszywa naturalnego 0/31,5mm typu C90/3 gr. 15cm (zjazdy)</t>
  </si>
  <si>
    <t>Wytyczenie trasy i punktów wysokościowych</t>
  </si>
  <si>
    <t>D-04.08.01</t>
  </si>
  <si>
    <t>D-05.03.26a0</t>
  </si>
  <si>
    <t>kpl.</t>
  </si>
  <si>
    <t>Roboty nieprzewidziane 
(3% sumy wartości pozycji od 1 do 26)</t>
  </si>
  <si>
    <t>Frezowanie nawierzchni bitumicznych na zimno śr. gr. 4cm 
z odwozem nadmiaru na plac RDW w Inowrocławiu (jezdnia, skrzyżowania)</t>
  </si>
  <si>
    <t>W-wa wyrównawcza z AC 16 W (asfalt 35/50) śr. gr. 4cm (jezdnia, skrzyżowania)</t>
  </si>
  <si>
    <r>
      <t xml:space="preserve">Ułożenie siatki zbrojeniowej z włókien szklanych 120/120kN/m wstępnie przesączonej asfaltem 
</t>
    </r>
    <r>
      <rPr>
        <u/>
        <sz val="10"/>
        <rFont val="Calibri"/>
        <family val="2"/>
        <charset val="238"/>
      </rPr>
      <t>z oczyszczeniem i skropieniem podłoża</t>
    </r>
    <r>
      <rPr>
        <sz val="10"/>
        <rFont val="Calibri"/>
        <family val="2"/>
        <charset val="238"/>
      </rPr>
      <t xml:space="preserve"> (jezdnia)</t>
    </r>
  </si>
  <si>
    <r>
      <t xml:space="preserve">Oznakowanie pionowe: </t>
    </r>
    <r>
      <rPr>
        <i/>
        <sz val="10"/>
        <rFont val="Calibri"/>
        <family val="2"/>
        <charset val="238"/>
      </rPr>
      <t>montaż na poboczu gruntowym słupków prowadzących U-1a z oznaczeniami U-1f, U-7 i U-8</t>
    </r>
  </si>
  <si>
    <t>Wyniesienie i stabilizacja granic pasa drogowego słupkami granicznymi typu 36a oraz znakami „PAS DROGOWY”</t>
  </si>
  <si>
    <t>Odnowa nawierzchni DW Nr 266</t>
  </si>
  <si>
    <t>na odc. Piotrków Kujawski - Wójcin od km 51+770 do km 54+280, dł. 2,510km</t>
  </si>
  <si>
    <r>
      <t xml:space="preserve">Kosztorys ofertowy   </t>
    </r>
    <r>
      <rPr>
        <b/>
        <i/>
        <u/>
        <sz val="16"/>
        <color theme="1"/>
        <rFont val="Calibri"/>
        <family val="2"/>
        <charset val="238"/>
        <scheme val="minor"/>
      </rPr>
      <t>załącznik nr 2 do SWZ</t>
    </r>
  </si>
  <si>
    <t>Wartość netto róbót budowlanych od poz 1 do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</si>
</sst>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b/>
      <u/>
      <sz val="2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u/>
      <sz val="10"/>
      <name val="Calibri"/>
      <family val="2"/>
      <charset val="238"/>
    </font>
    <font>
      <i/>
      <sz val="10"/>
      <name val="Calibri"/>
      <family val="2"/>
      <charset val="238"/>
    </font>
    <font>
      <b/>
      <i/>
      <u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2" fillId="0" borderId="0" xfId="0" applyFont="1" applyAlignment="1">
      <alignment horizontal="center" wrapText="1"/>
    </xf>
    <xf numFmtId="0" fontId="2" fillId="0" borderId="1" xfId="0" applyFont="1" applyBorder="1" applyAlignment="1" applyProtection="1">
      <alignment vertical="center" wrapText="1"/>
      <protection locked="0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54</xdr:row>
          <xdr:rowOff>57150</xdr:rowOff>
        </xdr:from>
        <xdr:to>
          <xdr:col>5</xdr:col>
          <xdr:colOff>695325</xdr:colOff>
          <xdr:row>57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419E6-C955-44C0-97B5-E6FBC30D2D89}">
  <sheetPr>
    <pageSetUpPr fitToPage="1"/>
  </sheetPr>
  <dimension ref="A2:G62"/>
  <sheetViews>
    <sheetView tabSelected="1" view="pageBreakPreview" zoomScaleNormal="100" zoomScaleSheetLayoutView="100" workbookViewId="0">
      <selection activeCell="D21" sqref="D21"/>
    </sheetView>
  </sheetViews>
  <sheetFormatPr defaultRowHeight="15" x14ac:dyDescent="0.25"/>
  <cols>
    <col min="1" max="1" width="4.5703125" bestFit="1" customWidth="1"/>
    <col min="2" max="2" width="11.5703125" bestFit="1" customWidth="1"/>
    <col min="3" max="3" width="51.140625" customWidth="1"/>
    <col min="4" max="4" width="6" bestFit="1" customWidth="1"/>
    <col min="5" max="5" width="6.140625" bestFit="1" customWidth="1"/>
    <col min="6" max="6" width="15.7109375" customWidth="1"/>
    <col min="7" max="7" width="28.5703125" customWidth="1"/>
  </cols>
  <sheetData>
    <row r="2" spans="1:7" ht="18.75" x14ac:dyDescent="0.3">
      <c r="A2" s="49" t="s">
        <v>77</v>
      </c>
      <c r="B2" s="49"/>
      <c r="C2" s="49"/>
      <c r="D2" s="49"/>
      <c r="E2" s="49"/>
      <c r="F2" s="49"/>
      <c r="G2" s="49"/>
    </row>
    <row r="3" spans="1:7" ht="18.75" x14ac:dyDescent="0.3">
      <c r="A3" s="49" t="s">
        <v>78</v>
      </c>
      <c r="B3" s="49"/>
      <c r="C3" s="49"/>
      <c r="D3" s="49"/>
      <c r="E3" s="49"/>
      <c r="F3" s="49"/>
      <c r="G3" s="49"/>
    </row>
    <row r="5" spans="1:7" ht="26.25" x14ac:dyDescent="0.4">
      <c r="A5" s="29" t="s">
        <v>79</v>
      </c>
      <c r="B5" s="29"/>
      <c r="C5" s="29"/>
      <c r="D5" s="29"/>
      <c r="E5" s="29"/>
      <c r="F5" s="29"/>
      <c r="G5" s="29"/>
    </row>
    <row r="7" spans="1:7" x14ac:dyDescent="0.25">
      <c r="A7" s="30" t="s">
        <v>28</v>
      </c>
      <c r="B7" s="30"/>
      <c r="C7" s="30"/>
      <c r="D7" s="30"/>
      <c r="E7" s="30"/>
      <c r="F7" s="30"/>
      <c r="G7" s="30"/>
    </row>
    <row r="9" spans="1:7" x14ac:dyDescent="0.25">
      <c r="A9" s="33" t="s">
        <v>0</v>
      </c>
      <c r="B9" s="26" t="s">
        <v>29</v>
      </c>
      <c r="C9" s="33" t="s">
        <v>1</v>
      </c>
      <c r="D9" s="33" t="s">
        <v>2</v>
      </c>
      <c r="E9" s="34"/>
      <c r="F9" s="26" t="s">
        <v>30</v>
      </c>
      <c r="G9" s="26" t="s">
        <v>31</v>
      </c>
    </row>
    <row r="10" spans="1:7" x14ac:dyDescent="0.25">
      <c r="A10" s="33"/>
      <c r="B10" s="27"/>
      <c r="C10" s="33"/>
      <c r="D10" s="33"/>
      <c r="E10" s="34"/>
      <c r="F10" s="31"/>
      <c r="G10" s="27"/>
    </row>
    <row r="11" spans="1:7" x14ac:dyDescent="0.25">
      <c r="A11" s="33"/>
      <c r="B11" s="27"/>
      <c r="C11" s="33"/>
      <c r="D11" s="33"/>
      <c r="E11" s="34"/>
      <c r="F11" s="32"/>
      <c r="G11" s="28"/>
    </row>
    <row r="12" spans="1:7" x14ac:dyDescent="0.25">
      <c r="A12" s="33"/>
      <c r="B12" s="28"/>
      <c r="C12" s="33"/>
      <c r="D12" s="2" t="s">
        <v>3</v>
      </c>
      <c r="E12" s="2" t="s">
        <v>4</v>
      </c>
      <c r="F12" s="5" t="s">
        <v>5</v>
      </c>
      <c r="G12" s="5" t="s">
        <v>5</v>
      </c>
    </row>
    <row r="13" spans="1:7" ht="15.75" thickBot="1" x14ac:dyDescent="0.3">
      <c r="A13" s="16" t="s">
        <v>5</v>
      </c>
      <c r="B13" s="16" t="s">
        <v>5</v>
      </c>
      <c r="C13" s="16" t="s">
        <v>5</v>
      </c>
      <c r="D13" s="16" t="s">
        <v>6</v>
      </c>
      <c r="E13" s="16" t="s">
        <v>5</v>
      </c>
      <c r="F13" s="16" t="s">
        <v>7</v>
      </c>
      <c r="G13" s="16" t="s">
        <v>8</v>
      </c>
    </row>
    <row r="14" spans="1:7" ht="15.75" thickTop="1" x14ac:dyDescent="0.25">
      <c r="A14" s="17"/>
      <c r="B14" s="17"/>
      <c r="C14" s="18" t="s">
        <v>38</v>
      </c>
      <c r="D14" s="19"/>
      <c r="E14" s="19"/>
      <c r="F14" s="20"/>
      <c r="G14" s="19"/>
    </row>
    <row r="15" spans="1:7" x14ac:dyDescent="0.25">
      <c r="A15" s="1">
        <v>1</v>
      </c>
      <c r="B15" s="1" t="s">
        <v>9</v>
      </c>
      <c r="C15" s="3" t="s">
        <v>67</v>
      </c>
      <c r="D15" s="24">
        <v>2.5099999999999998</v>
      </c>
      <c r="E15" s="1" t="s">
        <v>10</v>
      </c>
      <c r="F15" s="46">
        <v>0</v>
      </c>
      <c r="G15" s="41">
        <f>ROUND(D15*F15,2)</f>
        <v>0</v>
      </c>
    </row>
    <row r="16" spans="1:7" ht="39.75" customHeight="1" x14ac:dyDescent="0.25">
      <c r="A16" s="1">
        <v>2</v>
      </c>
      <c r="B16" s="1" t="s">
        <v>11</v>
      </c>
      <c r="C16" s="3" t="s">
        <v>72</v>
      </c>
      <c r="D16" s="1">
        <v>15946</v>
      </c>
      <c r="E16" s="1" t="s">
        <v>37</v>
      </c>
      <c r="F16" s="46">
        <v>0</v>
      </c>
      <c r="G16" s="41">
        <f t="shared" ref="G16:G48" si="0">ROUND(D16*F16,2)</f>
        <v>0</v>
      </c>
    </row>
    <row r="17" spans="1:7" x14ac:dyDescent="0.25">
      <c r="A17" s="1"/>
      <c r="B17" s="1"/>
      <c r="C17" s="4" t="s">
        <v>45</v>
      </c>
      <c r="D17" s="1"/>
      <c r="E17" s="1"/>
      <c r="F17" s="40"/>
      <c r="G17" s="41">
        <f t="shared" si="0"/>
        <v>0</v>
      </c>
    </row>
    <row r="18" spans="1:7" ht="41.25" customHeight="1" x14ac:dyDescent="0.25">
      <c r="A18" s="11">
        <v>3</v>
      </c>
      <c r="B18" s="11" t="s">
        <v>46</v>
      </c>
      <c r="C18" s="25" t="s">
        <v>47</v>
      </c>
      <c r="D18" s="11">
        <v>1237</v>
      </c>
      <c r="E18" s="11" t="s">
        <v>37</v>
      </c>
      <c r="F18" s="46">
        <v>0</v>
      </c>
      <c r="G18" s="41">
        <f t="shared" si="0"/>
        <v>0</v>
      </c>
    </row>
    <row r="19" spans="1:7" x14ac:dyDescent="0.25">
      <c r="A19" s="1"/>
      <c r="B19" s="1"/>
      <c r="C19" s="4" t="s">
        <v>12</v>
      </c>
      <c r="D19" s="1"/>
      <c r="E19" s="1"/>
      <c r="F19" s="40"/>
      <c r="G19" s="41">
        <f t="shared" si="0"/>
        <v>0</v>
      </c>
    </row>
    <row r="20" spans="1:7" ht="27.75" customHeight="1" x14ac:dyDescent="0.25">
      <c r="A20" s="9">
        <v>4</v>
      </c>
      <c r="B20" s="9" t="s">
        <v>41</v>
      </c>
      <c r="C20" s="10" t="s">
        <v>54</v>
      </c>
      <c r="D20" s="9">
        <v>1237</v>
      </c>
      <c r="E20" s="9" t="s">
        <v>37</v>
      </c>
      <c r="F20" s="46">
        <v>0</v>
      </c>
      <c r="G20" s="41">
        <f t="shared" si="0"/>
        <v>0</v>
      </c>
    </row>
    <row r="21" spans="1:7" ht="27.75" customHeight="1" x14ac:dyDescent="0.25">
      <c r="A21" s="9">
        <v>5</v>
      </c>
      <c r="B21" s="9" t="s">
        <v>33</v>
      </c>
      <c r="C21" s="10" t="s">
        <v>66</v>
      </c>
      <c r="D21" s="9">
        <v>1237</v>
      </c>
      <c r="E21" s="9" t="s">
        <v>37</v>
      </c>
      <c r="F21" s="46">
        <v>0</v>
      </c>
      <c r="G21" s="41">
        <f t="shared" si="0"/>
        <v>0</v>
      </c>
    </row>
    <row r="22" spans="1:7" x14ac:dyDescent="0.25">
      <c r="A22" s="9">
        <v>6</v>
      </c>
      <c r="B22" s="9" t="s">
        <v>13</v>
      </c>
      <c r="C22" s="10" t="s">
        <v>48</v>
      </c>
      <c r="D22" s="9">
        <v>1237</v>
      </c>
      <c r="E22" s="9" t="s">
        <v>37</v>
      </c>
      <c r="F22" s="46">
        <v>0</v>
      </c>
      <c r="G22" s="41">
        <f t="shared" si="0"/>
        <v>0</v>
      </c>
    </row>
    <row r="23" spans="1:7" ht="27" customHeight="1" x14ac:dyDescent="0.25">
      <c r="A23" s="9">
        <v>7</v>
      </c>
      <c r="B23" s="9" t="s">
        <v>13</v>
      </c>
      <c r="C23" s="10" t="s">
        <v>49</v>
      </c>
      <c r="D23" s="9">
        <v>32577</v>
      </c>
      <c r="E23" s="9" t="s">
        <v>37</v>
      </c>
      <c r="F23" s="46">
        <v>0</v>
      </c>
      <c r="G23" s="41">
        <f t="shared" si="0"/>
        <v>0</v>
      </c>
    </row>
    <row r="24" spans="1:7" ht="27" customHeight="1" x14ac:dyDescent="0.25">
      <c r="A24" s="9">
        <v>8</v>
      </c>
      <c r="B24" s="9" t="s">
        <v>68</v>
      </c>
      <c r="C24" s="10" t="s">
        <v>73</v>
      </c>
      <c r="D24" s="9">
        <v>1585</v>
      </c>
      <c r="E24" s="9" t="s">
        <v>15</v>
      </c>
      <c r="F24" s="46">
        <v>0</v>
      </c>
      <c r="G24" s="41">
        <f t="shared" si="0"/>
        <v>0</v>
      </c>
    </row>
    <row r="25" spans="1:7" ht="45.75" customHeight="1" x14ac:dyDescent="0.25">
      <c r="A25" s="9">
        <v>9</v>
      </c>
      <c r="B25" s="9" t="s">
        <v>69</v>
      </c>
      <c r="C25" s="10" t="s">
        <v>74</v>
      </c>
      <c r="D25" s="9">
        <v>15512</v>
      </c>
      <c r="E25" s="9" t="s">
        <v>37</v>
      </c>
      <c r="F25" s="46">
        <v>0</v>
      </c>
      <c r="G25" s="41">
        <f t="shared" si="0"/>
        <v>0</v>
      </c>
    </row>
    <row r="26" spans="1:7" x14ac:dyDescent="0.25">
      <c r="A26" s="1"/>
      <c r="B26" s="1"/>
      <c r="C26" s="4" t="s">
        <v>16</v>
      </c>
      <c r="D26" s="1"/>
      <c r="E26" s="1"/>
      <c r="F26" s="40"/>
      <c r="G26" s="41">
        <f t="shared" si="0"/>
        <v>0</v>
      </c>
    </row>
    <row r="27" spans="1:7" x14ac:dyDescent="0.25">
      <c r="A27" s="1">
        <v>10</v>
      </c>
      <c r="B27" s="6" t="s">
        <v>14</v>
      </c>
      <c r="C27" s="7" t="s">
        <v>50</v>
      </c>
      <c r="D27" s="6">
        <v>1237</v>
      </c>
      <c r="E27" s="6" t="s">
        <v>37</v>
      </c>
      <c r="F27" s="46">
        <v>0</v>
      </c>
      <c r="G27" s="41">
        <f t="shared" si="0"/>
        <v>0</v>
      </c>
    </row>
    <row r="28" spans="1:7" ht="26.25" customHeight="1" x14ac:dyDescent="0.25">
      <c r="A28" s="8">
        <v>11</v>
      </c>
      <c r="B28" s="6" t="s">
        <v>14</v>
      </c>
      <c r="C28" s="7" t="s">
        <v>51</v>
      </c>
      <c r="D28" s="6">
        <v>15512</v>
      </c>
      <c r="E28" s="6" t="s">
        <v>37</v>
      </c>
      <c r="F28" s="46">
        <v>0</v>
      </c>
      <c r="G28" s="41">
        <f t="shared" si="0"/>
        <v>0</v>
      </c>
    </row>
    <row r="29" spans="1:7" ht="27" customHeight="1" x14ac:dyDescent="0.25">
      <c r="A29" s="8">
        <v>12</v>
      </c>
      <c r="B29" s="6" t="s">
        <v>17</v>
      </c>
      <c r="C29" s="7" t="s">
        <v>52</v>
      </c>
      <c r="D29" s="6">
        <v>15261</v>
      </c>
      <c r="E29" s="6" t="s">
        <v>37</v>
      </c>
      <c r="F29" s="46">
        <v>0</v>
      </c>
      <c r="G29" s="41">
        <f t="shared" si="0"/>
        <v>0</v>
      </c>
    </row>
    <row r="30" spans="1:7" ht="26.25" customHeight="1" x14ac:dyDescent="0.25">
      <c r="A30" s="8">
        <v>13</v>
      </c>
      <c r="B30" s="6" t="s">
        <v>18</v>
      </c>
      <c r="C30" s="7" t="s">
        <v>53</v>
      </c>
      <c r="D30" s="6">
        <v>1370</v>
      </c>
      <c r="E30" s="6" t="s">
        <v>37</v>
      </c>
      <c r="F30" s="46">
        <v>0</v>
      </c>
      <c r="G30" s="41">
        <f t="shared" si="0"/>
        <v>0</v>
      </c>
    </row>
    <row r="31" spans="1:7" x14ac:dyDescent="0.25">
      <c r="A31" s="14"/>
      <c r="B31" s="14"/>
      <c r="C31" s="15" t="s">
        <v>34</v>
      </c>
      <c r="D31" s="9"/>
      <c r="E31" s="9"/>
      <c r="F31" s="40"/>
      <c r="G31" s="41">
        <f t="shared" si="0"/>
        <v>0</v>
      </c>
    </row>
    <row r="32" spans="1:7" ht="26.25" customHeight="1" x14ac:dyDescent="0.25">
      <c r="A32" s="9">
        <v>14</v>
      </c>
      <c r="B32" s="9" t="s">
        <v>19</v>
      </c>
      <c r="C32" s="10" t="s">
        <v>65</v>
      </c>
      <c r="D32" s="9">
        <v>5020</v>
      </c>
      <c r="E32" s="9" t="s">
        <v>37</v>
      </c>
      <c r="F32" s="46">
        <v>0</v>
      </c>
      <c r="G32" s="41">
        <f t="shared" si="0"/>
        <v>0</v>
      </c>
    </row>
    <row r="33" spans="1:7" x14ac:dyDescent="0.25">
      <c r="A33" s="9">
        <v>15</v>
      </c>
      <c r="B33" s="9" t="s">
        <v>19</v>
      </c>
      <c r="C33" s="10" t="s">
        <v>55</v>
      </c>
      <c r="D33" s="9">
        <v>2510</v>
      </c>
      <c r="E33" s="9" t="s">
        <v>37</v>
      </c>
      <c r="F33" s="46">
        <v>0</v>
      </c>
      <c r="G33" s="41">
        <f t="shared" si="0"/>
        <v>0</v>
      </c>
    </row>
    <row r="34" spans="1:7" ht="27.75" customHeight="1" x14ac:dyDescent="0.25">
      <c r="A34" s="9">
        <v>16</v>
      </c>
      <c r="B34" s="9" t="s">
        <v>20</v>
      </c>
      <c r="C34" s="10" t="s">
        <v>56</v>
      </c>
      <c r="D34" s="9">
        <v>5020</v>
      </c>
      <c r="E34" s="9" t="s">
        <v>37</v>
      </c>
      <c r="F34" s="46">
        <v>0</v>
      </c>
      <c r="G34" s="41">
        <f t="shared" si="0"/>
        <v>0</v>
      </c>
    </row>
    <row r="35" spans="1:7" ht="39.75" customHeight="1" x14ac:dyDescent="0.25">
      <c r="A35" s="9">
        <v>17</v>
      </c>
      <c r="B35" s="9" t="s">
        <v>32</v>
      </c>
      <c r="C35" s="10" t="s">
        <v>42</v>
      </c>
      <c r="D35" s="9">
        <v>4600</v>
      </c>
      <c r="E35" s="9" t="s">
        <v>25</v>
      </c>
      <c r="F35" s="46">
        <v>0</v>
      </c>
      <c r="G35" s="41">
        <f t="shared" si="0"/>
        <v>0</v>
      </c>
    </row>
    <row r="36" spans="1:7" x14ac:dyDescent="0.25">
      <c r="A36" s="14"/>
      <c r="B36" s="14"/>
      <c r="C36" s="15" t="s">
        <v>21</v>
      </c>
      <c r="D36" s="14"/>
      <c r="E36" s="14"/>
      <c r="F36" s="40"/>
      <c r="G36" s="41">
        <f t="shared" si="0"/>
        <v>0</v>
      </c>
    </row>
    <row r="37" spans="1:7" x14ac:dyDescent="0.25">
      <c r="A37" s="9">
        <v>18</v>
      </c>
      <c r="B37" s="9" t="s">
        <v>22</v>
      </c>
      <c r="C37" s="10" t="s">
        <v>57</v>
      </c>
      <c r="D37" s="9">
        <v>904</v>
      </c>
      <c r="E37" s="9" t="s">
        <v>37</v>
      </c>
      <c r="F37" s="46">
        <v>0</v>
      </c>
      <c r="G37" s="41">
        <f t="shared" si="0"/>
        <v>0</v>
      </c>
    </row>
    <row r="38" spans="1:7" ht="27" customHeight="1" x14ac:dyDescent="0.25">
      <c r="A38" s="12">
        <v>19</v>
      </c>
      <c r="B38" s="12" t="s">
        <v>35</v>
      </c>
      <c r="C38" s="13" t="s">
        <v>59</v>
      </c>
      <c r="D38" s="12">
        <v>50</v>
      </c>
      <c r="E38" s="12" t="s">
        <v>23</v>
      </c>
      <c r="F38" s="46">
        <v>0</v>
      </c>
      <c r="G38" s="41">
        <f t="shared" si="0"/>
        <v>0</v>
      </c>
    </row>
    <row r="39" spans="1:7" ht="27" customHeight="1" x14ac:dyDescent="0.25">
      <c r="A39" s="12">
        <v>20</v>
      </c>
      <c r="B39" s="12" t="s">
        <v>35</v>
      </c>
      <c r="C39" s="13" t="s">
        <v>60</v>
      </c>
      <c r="D39" s="12">
        <v>17</v>
      </c>
      <c r="E39" s="12" t="s">
        <v>23</v>
      </c>
      <c r="F39" s="46">
        <v>0</v>
      </c>
      <c r="G39" s="41">
        <f t="shared" si="0"/>
        <v>0</v>
      </c>
    </row>
    <row r="40" spans="1:7" ht="27.75" customHeight="1" x14ac:dyDescent="0.25">
      <c r="A40" s="12">
        <v>21</v>
      </c>
      <c r="B40" s="12" t="s">
        <v>35</v>
      </c>
      <c r="C40" s="13" t="s">
        <v>61</v>
      </c>
      <c r="D40" s="12">
        <v>18</v>
      </c>
      <c r="E40" s="12" t="s">
        <v>23</v>
      </c>
      <c r="F40" s="46">
        <v>0</v>
      </c>
      <c r="G40" s="41">
        <f t="shared" si="0"/>
        <v>0</v>
      </c>
    </row>
    <row r="41" spans="1:7" ht="27.75" customHeight="1" x14ac:dyDescent="0.25">
      <c r="A41" s="12">
        <v>22</v>
      </c>
      <c r="B41" s="12" t="s">
        <v>58</v>
      </c>
      <c r="C41" s="13" t="s">
        <v>62</v>
      </c>
      <c r="D41" s="12">
        <v>18</v>
      </c>
      <c r="E41" s="12" t="s">
        <v>23</v>
      </c>
      <c r="F41" s="46">
        <v>0</v>
      </c>
      <c r="G41" s="41">
        <f t="shared" si="0"/>
        <v>0</v>
      </c>
    </row>
    <row r="42" spans="1:7" ht="27.75" customHeight="1" x14ac:dyDescent="0.25">
      <c r="A42" s="12">
        <v>23</v>
      </c>
      <c r="B42" s="12" t="s">
        <v>58</v>
      </c>
      <c r="C42" s="13" t="s">
        <v>63</v>
      </c>
      <c r="D42" s="12">
        <v>17</v>
      </c>
      <c r="E42" s="12" t="s">
        <v>23</v>
      </c>
      <c r="F42" s="46">
        <v>0</v>
      </c>
      <c r="G42" s="41">
        <f t="shared" si="0"/>
        <v>0</v>
      </c>
    </row>
    <row r="43" spans="1:7" ht="27.75" customHeight="1" x14ac:dyDescent="0.25">
      <c r="A43" s="12">
        <v>24</v>
      </c>
      <c r="B43" s="12" t="s">
        <v>36</v>
      </c>
      <c r="C43" s="13" t="s">
        <v>75</v>
      </c>
      <c r="D43" s="12">
        <v>50</v>
      </c>
      <c r="E43" s="12" t="s">
        <v>23</v>
      </c>
      <c r="F43" s="46">
        <v>0</v>
      </c>
      <c r="G43" s="41">
        <f t="shared" si="0"/>
        <v>0</v>
      </c>
    </row>
    <row r="44" spans="1:7" x14ac:dyDescent="0.25">
      <c r="A44" s="9"/>
      <c r="B44" s="9"/>
      <c r="C44" s="15" t="s">
        <v>24</v>
      </c>
      <c r="D44" s="9"/>
      <c r="E44" s="9"/>
      <c r="F44" s="40"/>
      <c r="G44" s="41">
        <f t="shared" si="0"/>
        <v>0</v>
      </c>
    </row>
    <row r="45" spans="1:7" ht="26.25" customHeight="1" x14ac:dyDescent="0.25">
      <c r="A45" s="9">
        <v>25</v>
      </c>
      <c r="B45" s="9" t="s">
        <v>43</v>
      </c>
      <c r="C45" s="10" t="s">
        <v>64</v>
      </c>
      <c r="D45" s="9">
        <v>11</v>
      </c>
      <c r="E45" s="9" t="s">
        <v>25</v>
      </c>
      <c r="F45" s="46">
        <v>0</v>
      </c>
      <c r="G45" s="41">
        <f t="shared" si="0"/>
        <v>0</v>
      </c>
    </row>
    <row r="46" spans="1:7" ht="26.25" customHeight="1" x14ac:dyDescent="0.25">
      <c r="A46" s="9">
        <v>26</v>
      </c>
      <c r="B46" s="9" t="s">
        <v>44</v>
      </c>
      <c r="C46" s="10" t="s">
        <v>76</v>
      </c>
      <c r="D46" s="9">
        <v>1</v>
      </c>
      <c r="E46" s="9" t="s">
        <v>70</v>
      </c>
      <c r="F46" s="46">
        <v>0</v>
      </c>
      <c r="G46" s="41">
        <f t="shared" si="0"/>
        <v>0</v>
      </c>
    </row>
    <row r="47" spans="1:7" x14ac:dyDescent="0.25">
      <c r="A47" s="42" t="s">
        <v>80</v>
      </c>
      <c r="B47" s="42"/>
      <c r="C47" s="42"/>
      <c r="D47" s="42"/>
      <c r="E47" s="42"/>
      <c r="F47" s="42"/>
      <c r="G47" s="43">
        <f>SUM(G15:G46)</f>
        <v>0</v>
      </c>
    </row>
    <row r="48" spans="1:7" ht="26.25" thickBot="1" x14ac:dyDescent="0.3">
      <c r="A48" s="23">
        <v>27</v>
      </c>
      <c r="B48" s="21" t="s">
        <v>5</v>
      </c>
      <c r="C48" s="22" t="s">
        <v>71</v>
      </c>
      <c r="D48" s="21">
        <v>1</v>
      </c>
      <c r="E48" s="21" t="s">
        <v>70</v>
      </c>
      <c r="F48" s="44">
        <f>ROUND(0.03*G47,2)</f>
        <v>0</v>
      </c>
      <c r="G48" s="41">
        <f t="shared" si="0"/>
        <v>0</v>
      </c>
    </row>
    <row r="49" spans="1:7" ht="15.75" thickTop="1" x14ac:dyDescent="0.25">
      <c r="A49" s="37" t="s">
        <v>39</v>
      </c>
      <c r="B49" s="38"/>
      <c r="C49" s="38"/>
      <c r="D49" s="38"/>
      <c r="E49" s="38"/>
      <c r="F49" s="39"/>
      <c r="G49" s="43">
        <f>G47+G48</f>
        <v>0</v>
      </c>
    </row>
    <row r="50" spans="1:7" x14ac:dyDescent="0.25">
      <c r="A50" s="35" t="s">
        <v>26</v>
      </c>
      <c r="B50" s="35"/>
      <c r="C50" s="35"/>
      <c r="D50" s="35"/>
      <c r="E50" s="35"/>
      <c r="F50" s="35"/>
      <c r="G50" s="41">
        <f>ROUND(0.23*G49,2)</f>
        <v>0</v>
      </c>
    </row>
    <row r="51" spans="1:7" x14ac:dyDescent="0.25">
      <c r="A51" s="36" t="s">
        <v>40</v>
      </c>
      <c r="B51" s="36"/>
      <c r="C51" s="36"/>
      <c r="D51" s="36"/>
      <c r="E51" s="36"/>
      <c r="F51" s="36"/>
      <c r="G51" s="45">
        <f>G49+G50</f>
        <v>0</v>
      </c>
    </row>
    <row r="52" spans="1:7" ht="29.25" customHeight="1" x14ac:dyDescent="0.25">
      <c r="A52" s="50" t="s">
        <v>27</v>
      </c>
      <c r="B52" s="50"/>
      <c r="C52" s="50"/>
      <c r="D52" s="50"/>
      <c r="E52" s="50"/>
      <c r="F52" s="50"/>
      <c r="G52" s="50"/>
    </row>
    <row r="53" spans="1:7" x14ac:dyDescent="0.25">
      <c r="A53" s="47"/>
      <c r="B53" s="47"/>
      <c r="C53" s="47"/>
      <c r="D53" s="47"/>
      <c r="E53" s="47"/>
      <c r="F53" s="47"/>
      <c r="G53" s="47"/>
    </row>
    <row r="54" spans="1:7" x14ac:dyDescent="0.25">
      <c r="A54" s="47"/>
      <c r="B54" s="47"/>
      <c r="C54" s="47"/>
      <c r="D54" s="47"/>
      <c r="E54" s="47"/>
      <c r="F54" s="47"/>
      <c r="G54" s="47"/>
    </row>
    <row r="55" spans="1:7" x14ac:dyDescent="0.25">
      <c r="A55" s="48"/>
      <c r="B55" s="48"/>
      <c r="C55" s="48"/>
      <c r="D55" s="48"/>
      <c r="E55" s="48"/>
      <c r="F55" s="48"/>
      <c r="G55" s="48"/>
    </row>
    <row r="56" spans="1:7" x14ac:dyDescent="0.25">
      <c r="A56" s="48"/>
      <c r="B56" s="48"/>
      <c r="C56" s="48"/>
      <c r="D56" s="48"/>
      <c r="E56" s="48"/>
      <c r="F56" s="48"/>
      <c r="G56" s="48"/>
    </row>
    <row r="57" spans="1:7" x14ac:dyDescent="0.25">
      <c r="A57" s="48"/>
      <c r="B57" s="48"/>
      <c r="C57" s="48"/>
      <c r="D57" s="48"/>
      <c r="E57" s="48"/>
      <c r="F57" s="48"/>
      <c r="G57" s="48"/>
    </row>
    <row r="58" spans="1:7" x14ac:dyDescent="0.25">
      <c r="A58" s="48"/>
      <c r="B58" s="48"/>
      <c r="C58" s="48"/>
      <c r="D58" s="48"/>
      <c r="E58" s="48"/>
      <c r="F58" s="48"/>
      <c r="G58" s="48"/>
    </row>
    <row r="59" spans="1:7" x14ac:dyDescent="0.25">
      <c r="A59" s="47"/>
      <c r="B59" s="47"/>
      <c r="C59" s="47"/>
      <c r="D59" s="47"/>
      <c r="E59" s="47"/>
      <c r="F59" s="47"/>
      <c r="G59" s="47"/>
    </row>
    <row r="60" spans="1:7" x14ac:dyDescent="0.25">
      <c r="A60" s="47"/>
      <c r="B60" s="47"/>
      <c r="C60" s="47"/>
      <c r="D60" s="47"/>
      <c r="E60" s="47"/>
      <c r="F60" s="47"/>
      <c r="G60" s="47"/>
    </row>
    <row r="61" spans="1:7" x14ac:dyDescent="0.25">
      <c r="A61" s="47"/>
      <c r="B61" s="47"/>
      <c r="C61" s="47"/>
      <c r="D61" s="47"/>
      <c r="E61" s="47"/>
      <c r="F61" s="47"/>
      <c r="G61" s="47"/>
    </row>
    <row r="62" spans="1:7" x14ac:dyDescent="0.25">
      <c r="A62" s="47"/>
      <c r="B62" s="47"/>
      <c r="C62" s="47"/>
      <c r="D62" s="47"/>
      <c r="E62" s="47"/>
      <c r="F62" s="47"/>
      <c r="G62" s="47"/>
    </row>
  </sheetData>
  <sheetProtection algorithmName="SHA-512" hashValue="krUtaNZg8r/AZ6OQozhR3VqU8KAynji3oi9n3hbnHToO4Ei/Dztd9MuSYn8vUqOLp5r/ejI3k40RBLOlqbg3sQ==" saltValue="nM9vMTnWUDlzuaqVCSyCLg==" spinCount="100000" sheet="1" objects="1" scenarios="1"/>
  <mergeCells count="16">
    <mergeCell ref="A55:G58"/>
    <mergeCell ref="G9:G11"/>
    <mergeCell ref="A2:G2"/>
    <mergeCell ref="A3:G3"/>
    <mergeCell ref="A5:G5"/>
    <mergeCell ref="A7:G7"/>
    <mergeCell ref="B9:B12"/>
    <mergeCell ref="F9:F11"/>
    <mergeCell ref="A9:A12"/>
    <mergeCell ref="C9:C12"/>
    <mergeCell ref="D9:E11"/>
    <mergeCell ref="A47:F47"/>
    <mergeCell ref="A50:F50"/>
    <mergeCell ref="A51:F51"/>
    <mergeCell ref="A52:G52"/>
    <mergeCell ref="A49:F49"/>
  </mergeCells>
  <conditionalFormatting sqref="F15:F16 F45:F46 F37:F43 F32:F35 F27:F30 F20:F25 F18">
    <cfRule type="cellIs" dxfId="0" priority="1" operator="equal">
      <formula>0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6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219075</xdr:colOff>
                <xdr:row>54</xdr:row>
                <xdr:rowOff>57150</xdr:rowOff>
              </from>
              <to>
                <xdr:col>5</xdr:col>
                <xdr:colOff>695325</xdr:colOff>
                <xdr:row>57</xdr:row>
                <xdr:rowOff>152400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MarianP</dc:creator>
  <cp:lastModifiedBy>Przemysław Lemik</cp:lastModifiedBy>
  <cp:lastPrinted>2025-03-25T12:57:30Z</cp:lastPrinted>
  <dcterms:created xsi:type="dcterms:W3CDTF">2021-04-12T10:03:40Z</dcterms:created>
  <dcterms:modified xsi:type="dcterms:W3CDTF">2025-05-27T09:04:15Z</dcterms:modified>
</cp:coreProperties>
</file>