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bubu-my.sharepoint.com/personal/dyskbrokerski_stbu_pl/Documents/Klienci/Bodzechów Gmina/2025/przetarg/SWZ/"/>
    </mc:Choice>
  </mc:AlternateContent>
  <xr:revisionPtr revIDLastSave="385" documentId="13_ncr:1_{3D2AD282-EF48-4602-AE46-92ED493D4C8A}" xr6:coauthVersionLast="47" xr6:coauthVersionMax="47" xr10:uidLastSave="{D7CC422A-0DA5-464D-B895-45BA959A6873}"/>
  <bookViews>
    <workbookView xWindow="10410" yWindow="120" windowWidth="16395" windowHeight="14520" xr2:uid="{00000000-000D-0000-FFFF-FFFF00000000}"/>
  </bookViews>
  <sheets>
    <sheet name="sumy ubezpieczenia" sheetId="8" r:id="rId1"/>
    <sheet name="jednostki" sheetId="4" r:id="rId2"/>
    <sheet name="budynki" sheetId="9" r:id="rId3"/>
    <sheet name="budowle" sheetId="6" r:id="rId4"/>
    <sheet name="wyposażenie" sheetId="2" r:id="rId5"/>
    <sheet name="sprzęt elektroniczny" sheetId="3" r:id="rId6"/>
    <sheet name="pojazdy" sheetId="11" r:id="rId7"/>
    <sheet name="wykaz lokalizacji" sheetId="10" r:id="rId8"/>
  </sheets>
  <definedNames>
    <definedName name="_xlnm._FilterDatabase" localSheetId="2" hidden="1">budynki!$A$2:$R$73</definedName>
    <definedName name="_xlnm._FilterDatabase" localSheetId="5" hidden="1">'sprzęt elektroniczny'!$A$3:$F$426</definedName>
    <definedName name="_xlnm.Print_Area" localSheetId="0">'sumy ubezpieczenia'!$A$1:$F$50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1" i="3" l="1"/>
  <c r="D145" i="3"/>
  <c r="D115" i="3"/>
  <c r="D9" i="8"/>
  <c r="C87" i="6"/>
  <c r="D39" i="2"/>
  <c r="C15" i="2"/>
  <c r="D426" i="3" l="1"/>
  <c r="D414" i="3"/>
  <c r="D403" i="3"/>
  <c r="D380" i="3"/>
  <c r="D352" i="3"/>
  <c r="D344" i="3"/>
  <c r="D309" i="3"/>
  <c r="D299" i="3"/>
  <c r="D293" i="3"/>
  <c r="D255" i="3"/>
  <c r="D242" i="3"/>
  <c r="D239" i="3"/>
  <c r="D214" i="3"/>
  <c r="D205" i="3"/>
  <c r="D195" i="3"/>
  <c r="D191" i="3"/>
  <c r="D187" i="3"/>
  <c r="D177" i="3"/>
  <c r="E76" i="9"/>
  <c r="E73" i="9"/>
  <c r="E68" i="9"/>
  <c r="E63" i="9"/>
  <c r="E60" i="9"/>
  <c r="E57" i="9"/>
  <c r="E52" i="9"/>
  <c r="C13" i="2"/>
  <c r="D428" i="3" l="1"/>
  <c r="D429" i="3"/>
  <c r="D430" i="3"/>
  <c r="D15" i="2"/>
  <c r="D8" i="8" l="1"/>
  <c r="D6" i="8" l="1"/>
  <c r="D5" i="8" l="1"/>
  <c r="D43" i="8" l="1"/>
</calcChain>
</file>

<file path=xl/sharedStrings.xml><?xml version="1.0" encoding="utf-8"?>
<sst xmlns="http://schemas.openxmlformats.org/spreadsheetml/2006/main" count="1959" uniqueCount="955">
  <si>
    <t>lp.</t>
  </si>
  <si>
    <t>nazwa budynku/ budowli - przeznaczenie 
(budynek szkoły, 
hala sportowa itd..)</t>
  </si>
  <si>
    <t>czy podlega nadzorowi konserwatora zabytków?</t>
  </si>
  <si>
    <t>rok budowy</t>
  </si>
  <si>
    <t>zabezpieczenia
p.poż, przeciw kradzieżowe</t>
  </si>
  <si>
    <t>adres</t>
  </si>
  <si>
    <t>liczba kondygnacji</t>
  </si>
  <si>
    <t>mury (beton, drewno, pustak, bloczki)</t>
  </si>
  <si>
    <t>stropy, (drewniany, cementowy, DZ-, itp.)</t>
  </si>
  <si>
    <t xml:space="preserve">czy budynek jest użytkowany? </t>
  </si>
  <si>
    <t>czy budynek jest przeznaczony do rozbiórki?)</t>
  </si>
  <si>
    <t xml:space="preserve">powierzchnia użytkowa </t>
  </si>
  <si>
    <t>l.p.</t>
  </si>
  <si>
    <t>rok produkcji</t>
  </si>
  <si>
    <t>wartość KB / WO</t>
  </si>
  <si>
    <t>Lokalizacja (adres)</t>
  </si>
  <si>
    <t>wartość księgowa brutto</t>
  </si>
  <si>
    <t xml:space="preserve">nazwa  </t>
  </si>
  <si>
    <t>Monitoring wizyjny, kamery itp..</t>
  </si>
  <si>
    <t>dach (więźba drewniana, dach płaski itd.. )</t>
  </si>
  <si>
    <t xml:space="preserve"> </t>
  </si>
  <si>
    <t>czy z pomieszczeń, lokali, budynku korzystają najemcy (os. trzecie)</t>
  </si>
  <si>
    <t xml:space="preserve">Budynek biurowy - Urząd Gminy </t>
  </si>
  <si>
    <t>Świetlica w Goździelinie</t>
  </si>
  <si>
    <t>Świetlica wiejska - Jędrzejowice</t>
  </si>
  <si>
    <t>Świetlica - Szyby</t>
  </si>
  <si>
    <t>Świetlica w msc  Mychów</t>
  </si>
  <si>
    <t>Budynek Świetlicy w Przyborowiu</t>
  </si>
  <si>
    <t>brak danych</t>
  </si>
  <si>
    <t>Goździelin 70B</t>
  </si>
  <si>
    <t>Jędrzejowice 17A</t>
  </si>
  <si>
    <t>Szyby 32</t>
  </si>
  <si>
    <t>Mychów 53</t>
  </si>
  <si>
    <t>Przyborów 82</t>
  </si>
  <si>
    <t>Świrna 26</t>
  </si>
  <si>
    <t>Gromadzice, ul  Szewieńska 37</t>
  </si>
  <si>
    <t>Bodzechów ul. Opatowska 13</t>
  </si>
  <si>
    <t>psp miłków ul.szkolna 13</t>
  </si>
  <si>
    <t>żelbeton/ mur z cegły</t>
  </si>
  <si>
    <t>żelbeton/ mur z pustaka gazobetonowego</t>
  </si>
  <si>
    <t>cegła</t>
  </si>
  <si>
    <t>cegłe</t>
  </si>
  <si>
    <t>stropodach</t>
  </si>
  <si>
    <t>drewniana</t>
  </si>
  <si>
    <t>stalowa</t>
  </si>
  <si>
    <t>TAK</t>
  </si>
  <si>
    <t>NIE</t>
  </si>
  <si>
    <t>dobry</t>
  </si>
  <si>
    <t>dostateczny</t>
  </si>
  <si>
    <t>CZĘŚĆ BUDYNKU WYNAJMUJE MiM</t>
  </si>
  <si>
    <t>zły</t>
  </si>
  <si>
    <t>alarm - firma ochroniarska</t>
  </si>
  <si>
    <t>żelbetowy</t>
  </si>
  <si>
    <t xml:space="preserve">nie </t>
  </si>
  <si>
    <t>tak</t>
  </si>
  <si>
    <t>nie</t>
  </si>
  <si>
    <t>drewniany</t>
  </si>
  <si>
    <t>bardzo dobry</t>
  </si>
  <si>
    <t>dach dwuspadowy - konstrukcja stalowa</t>
  </si>
  <si>
    <t xml:space="preserve">alarm </t>
  </si>
  <si>
    <t xml:space="preserve">alarm - firma ochroniarska </t>
  </si>
  <si>
    <t>mur z cegły</t>
  </si>
  <si>
    <t>konstrukcja stalowa</t>
  </si>
  <si>
    <t xml:space="preserve">dach dwuspadowy - wiązary stalowe </t>
  </si>
  <si>
    <t>brak</t>
  </si>
  <si>
    <t xml:space="preserve">żelbetowy  </t>
  </si>
  <si>
    <t xml:space="preserve">dostateczny </t>
  </si>
  <si>
    <t xml:space="preserve">drewniana </t>
  </si>
  <si>
    <t xml:space="preserve">żelbetowy </t>
  </si>
  <si>
    <t>2018/2020</t>
  </si>
  <si>
    <t>ODNAWIALNIE ŹRÓDŁA ENERGII  PRZY ZSP W SZEWNIE  GRUNT I BUDYNEK</t>
  </si>
  <si>
    <t>ODNAWIALNIE ŹRÓDŁA ENERGII  PRZY ZSP W CHMIELOWIE GRUNT I BUDYNEK</t>
  </si>
  <si>
    <t>ODNAWIALNIE ŹRÓDŁA ENERGII  PRZY ZSP W SZWARSZOWICACH  GRUNT I BUDYNEK</t>
  </si>
  <si>
    <t xml:space="preserve">ODNAWIALNIE ŹRÓDŁA ENERGII  PRZY ZSP W BODZECHOWIE GRUNT I BUDYNEK </t>
  </si>
  <si>
    <t xml:space="preserve">ODNAWIALNIE ŹRÓDŁA ENERGII  PRZY ZSP W MIŁKOWIE  BUDYNEK </t>
  </si>
  <si>
    <t xml:space="preserve">ODNAWIALNIE ŹRÓDŁA ENERGII  PRZY ZSP W SARNÓWKU GRUNT I   BUDYNEK </t>
  </si>
  <si>
    <t>ODNAWIALNIE ŹRÓDŁA ENERGII- BUDYNEK REFERATU GOSPODARKI KOMUNALNEJ  SZEWNA  BUDYNEK</t>
  </si>
  <si>
    <t>SZEWNA UL.DOLNA 3</t>
  </si>
  <si>
    <t>BODZECHÓW UL.OPATOWSKA 13</t>
  </si>
  <si>
    <t>PRZYBORÓW 82</t>
  </si>
  <si>
    <t>MYCHÓW 53</t>
  </si>
  <si>
    <t>SZEWNA UL.LANGIEWICZA 3</t>
  </si>
  <si>
    <t>CHMIELÓW UL.SPACEROWA 2</t>
  </si>
  <si>
    <t>SZWARSZOWICE 20A</t>
  </si>
  <si>
    <t>BODZECHÓW UL. SZKOLNA 12</t>
  </si>
  <si>
    <t>MIŁKÓW UL.SZKOLNA 2</t>
  </si>
  <si>
    <t>SARNÓWEK 11</t>
  </si>
  <si>
    <t>GOŹDZIELIN 72B</t>
  </si>
  <si>
    <t>JEDRZEJOWICE 17A</t>
  </si>
  <si>
    <t>ŚWIRNA 26</t>
  </si>
  <si>
    <t>ODNAWIALNE ZRÓDŁA ENERGII  - BUDYNEK OSP BODZECHÓW  /BUDYNEK</t>
  </si>
  <si>
    <t>INSTALACJA FOTOWOLTAICZNA  PRZY ŚWIETLICY W GOŹDZIELINIE /BUDYNEK</t>
  </si>
  <si>
    <t>INSTALACJA FOTOWOLTAICZNA - ŚWIETLICA PRZYBORÓW /BUDYNEK</t>
  </si>
  <si>
    <t>INSTALACJA FOTOWOLTAICZNA - KLUB SENIORA BODZECHÓW/BUDYNEK</t>
  </si>
  <si>
    <t>INSTALACJA FOTOWOLTAICZNA - ŚWIETLICA ŚRODOWIKOWA BODZECHÓW/BUDYNEK</t>
  </si>
  <si>
    <t>INSTALACJA FOTOWOLTAICZNA -ŚWIETLICA MYCHÓW 53/BUDYNEK</t>
  </si>
  <si>
    <t>INSTALACJA FOTOWOLTAICZNA -ŚWIETLICA ŚWIRNA/BUDYNEK</t>
  </si>
  <si>
    <t>INSTALACJA FOTOWOLTAICZNA -ŚWIETLICA JĘDRZEJOWICE/BUDYNEK</t>
  </si>
  <si>
    <t>rok produkcji/ przyjęcia do KŚT</t>
  </si>
  <si>
    <t>Razem</t>
  </si>
  <si>
    <t>Urząd Gminy</t>
  </si>
  <si>
    <t>Ostrowiec Świętokrzyski, ul. M. Reja 10</t>
  </si>
  <si>
    <t>URZĄD GMINY</t>
  </si>
  <si>
    <r>
      <t>Wykaz sprzętu elektronicznego stacjonarnego</t>
    </r>
    <r>
      <rPr>
        <sz val="10"/>
        <color rgb="FFFF0000"/>
        <rFont val="Calibri"/>
        <family val="2"/>
        <charset val="238"/>
        <scheme val="minor"/>
      </rPr>
      <t xml:space="preserve"> </t>
    </r>
  </si>
  <si>
    <t xml:space="preserve">Wykaz sprzętu elektronicznego przenośnego </t>
  </si>
  <si>
    <t>GOPS</t>
  </si>
  <si>
    <t>komputer NTT Busines ( 3 sztuki x 2.383,74 zł )</t>
  </si>
  <si>
    <t xml:space="preserve">komputer PC COMBO ( 9 sztuk x 1.265,60 ) </t>
  </si>
  <si>
    <t xml:space="preserve">projektor Nec </t>
  </si>
  <si>
    <t>komputer serwer</t>
  </si>
  <si>
    <t>monitor LG -L 1715 ( 8 sztuk x 789,66 zł )</t>
  </si>
  <si>
    <t xml:space="preserve">komputer lenvo ( 10 sztuk x 849,99 zł ) </t>
  </si>
  <si>
    <t xml:space="preserve">komputer pc DVD </t>
  </si>
  <si>
    <t>komputer IBOX 63420-3.2</t>
  </si>
  <si>
    <t>monitor philips ( 4 sztuki x 439,00 )</t>
  </si>
  <si>
    <t xml:space="preserve">urządzenie wielofunkcyjne Brother </t>
  </si>
  <si>
    <t>zestaw komputerowy ( 2 sztuki )</t>
  </si>
  <si>
    <t>monitor philips ( 4 sztuki x 475,00 )</t>
  </si>
  <si>
    <t>Urządzenie wielofunkcyjne Canon Mf-421</t>
  </si>
  <si>
    <t>Canon urządzenie</t>
  </si>
  <si>
    <t>Serwer MT 1 Xeon E - 2136</t>
  </si>
  <si>
    <t>Kerokopiarka Sharp MX -20104</t>
  </si>
  <si>
    <t>Zestaw Komputerowy )</t>
  </si>
  <si>
    <t>Drukarka</t>
  </si>
  <si>
    <t>Laptop Lenovo  V130-15i5 (sztuk 47 x2.277,10 )</t>
  </si>
  <si>
    <t>Laptop Acer</t>
  </si>
  <si>
    <t>Laptop Lenovo  V130-15  (sztuk 15 x2.444,26 )</t>
  </si>
  <si>
    <t>Laptop ( 2 sztuki  x 5448,00 )</t>
  </si>
  <si>
    <t>Zasilacz UPS ( 3 sztuki x 275,00 )</t>
  </si>
  <si>
    <t>Switch LYXEL GS-1085</t>
  </si>
  <si>
    <t>Laptop</t>
  </si>
  <si>
    <t>Switch ZYXEL GS 1900-24E</t>
  </si>
  <si>
    <t xml:space="preserve">rok produkcji/ przyjęcia </t>
  </si>
  <si>
    <t>Wykaz sprzętu elektronicznego przenośnego</t>
  </si>
  <si>
    <t>Biblioteka</t>
  </si>
  <si>
    <t>Laptop HP Pavilion 15-cs 3055nw</t>
  </si>
  <si>
    <t>Laptop ASUS VIVOBOOK 17 z oprogramowaniem</t>
  </si>
  <si>
    <t>Publiczna Szkoła Podstawowa im. Jana Brzechwy w Chmielowie</t>
  </si>
  <si>
    <t>jedna</t>
  </si>
  <si>
    <t>Dwa hydranty zewnętrzne, jeden wewnętrzny</t>
  </si>
  <si>
    <t>cegła ceramiczna, bloczki</t>
  </si>
  <si>
    <t>drewniane</t>
  </si>
  <si>
    <t>drewno, blacha</t>
  </si>
  <si>
    <t xml:space="preserve">1925 - stare skrzydło </t>
  </si>
  <si>
    <t>1997 - nowe skrzydło</t>
  </si>
  <si>
    <t>Budynek szkoły (sala gimnastyczna)</t>
  </si>
  <si>
    <t xml:space="preserve">Budynek szkoły (sale, Pomieszczenia kuchenne ze stołówką , Korytarze, sanitariaty, pomieszczenia gospodarcze, szatnia) </t>
  </si>
  <si>
    <t>Budynek szkoły (sale, gabinet dyrektora, sekretariat, biblioteka, pokój nauczycielski, korytarze, łazienki, pomieszczenia magazynowe, kotłownia)</t>
  </si>
  <si>
    <t xml:space="preserve">Chmielów, 
ul. Spacerowa 2, </t>
  </si>
  <si>
    <t>WO</t>
  </si>
  <si>
    <t xml:space="preserve">Budynek gospodarczy - </t>
  </si>
  <si>
    <t>Bodzechów, ul  6-go Sierpnia</t>
  </si>
  <si>
    <t>Budynek gospodarczy</t>
  </si>
  <si>
    <t>Bodzechów, ul  Bagno</t>
  </si>
  <si>
    <t>Budynek gospodarczy -</t>
  </si>
  <si>
    <t>Bodzechów, ul  Fabryczna 1/2</t>
  </si>
  <si>
    <t>Bodzechów, ul  Fabryczna 1/4</t>
  </si>
  <si>
    <t>Ostrowiec Św , ul  M Reja 10</t>
  </si>
  <si>
    <t xml:space="preserve">Garaże przy UG Bodzechów </t>
  </si>
  <si>
    <t>Budynek biurowo-warsztatowy</t>
  </si>
  <si>
    <t>Wiata magazynowo-warsztatowa</t>
  </si>
  <si>
    <t>Portiernia</t>
  </si>
  <si>
    <t>Jędrzejowice 63A</t>
  </si>
  <si>
    <t xml:space="preserve">Budynek handlowo-usługowy </t>
  </si>
  <si>
    <t>Chmielów, ul  Ostrowiecka 62</t>
  </si>
  <si>
    <t>Strażnica pożarnicza</t>
  </si>
  <si>
    <t>Miłków, ul  Ostrowiecka 106</t>
  </si>
  <si>
    <t xml:space="preserve">Budynek mieszkalny - </t>
  </si>
  <si>
    <t>Gromadzice, ul  Szewieńska 48</t>
  </si>
  <si>
    <t>Budynek mieszkalny -</t>
  </si>
  <si>
    <t>Bodzechów, ul  Fabryczna 1/3</t>
  </si>
  <si>
    <t>Gromadzice, ul  Rżuchowska 5</t>
  </si>
  <si>
    <t>Bodzechów, os  Robotnicze 3</t>
  </si>
  <si>
    <t>Bodzechów, os  Robotnicze 2</t>
  </si>
  <si>
    <t>Bodzechów, os  Robotnicze 1</t>
  </si>
  <si>
    <t>Przyborów</t>
  </si>
  <si>
    <t xml:space="preserve">Budynek 173 1 </t>
  </si>
  <si>
    <t>Gromadzice, ul  Świetokrzyska 1</t>
  </si>
  <si>
    <t>Bodzechów, ul  Bagno 2/2</t>
  </si>
  <si>
    <t>Bodzechów, ul  Bagno 2/1</t>
  </si>
  <si>
    <t>Bodzechów, os  Robotnicze</t>
  </si>
  <si>
    <t>Bodzechów, ul  Fabryczna</t>
  </si>
  <si>
    <t>Mirkowice 32</t>
  </si>
  <si>
    <t xml:space="preserve">Budynek socjalno-szatniowy - </t>
  </si>
  <si>
    <t>Szwarszowice 20A</t>
  </si>
  <si>
    <t xml:space="preserve">Ośrodek Zdrowia - </t>
  </si>
  <si>
    <t>Sarnówek Duży</t>
  </si>
  <si>
    <t xml:space="preserve">Budynek mieszkalno-oświatowy - </t>
  </si>
  <si>
    <t>Magonie 29</t>
  </si>
  <si>
    <t>Szewna, Pl  Ks  Marcina Popiela 5</t>
  </si>
  <si>
    <t>BUDYNEK SZKOLY</t>
  </si>
  <si>
    <t>SZWARSZOWICE 20A, 27-400 OSTROWIEC ŚWIĘTOKRZYSKI</t>
  </si>
  <si>
    <t>CEGŁA</t>
  </si>
  <si>
    <t>BETONOWY</t>
  </si>
  <si>
    <t>DACH PŁASKI</t>
  </si>
  <si>
    <t>DOBRY</t>
  </si>
  <si>
    <t>Publiczna Szkoła Podstawowa w Szwarszowicach</t>
  </si>
  <si>
    <t>KOMPUTER ADAX VERSO</t>
  </si>
  <si>
    <t>MONITOR PHILIPS</t>
  </si>
  <si>
    <t>MONITOR INTERAKTYWNY 4K 65" OPS WINDOWS10</t>
  </si>
  <si>
    <t>NOTEBOOK ASUS 15,6</t>
  </si>
  <si>
    <t>ROBOT QSCOUT</t>
  </si>
  <si>
    <t>ROBOT KORBO</t>
  </si>
  <si>
    <t>DŁUGOPIS 3D z POWERBANK</t>
  </si>
  <si>
    <t>DRUKARKA 3D</t>
  </si>
  <si>
    <t>APARAT FOTOGRAFICZNY PENTAX K-70</t>
  </si>
  <si>
    <t>NOTEBOOK  LENOVO</t>
  </si>
  <si>
    <t>NOTEBOOK  DELL</t>
  </si>
  <si>
    <t>NOTEBOOK  ACER ASPIRE</t>
  </si>
  <si>
    <t>TABLET+KLAWIATURA</t>
  </si>
  <si>
    <t>URZĄDZENIE WIELOFUNKCYJNE BROTHER</t>
  </si>
  <si>
    <t>TABLET</t>
  </si>
  <si>
    <t>TABLET PHOTON EDU</t>
  </si>
  <si>
    <t>ROBOT PHOTON EDU</t>
  </si>
  <si>
    <t>DRUKARKA BROTHER</t>
  </si>
  <si>
    <t>MIKROPORT NOVOX ONE AIR</t>
  </si>
  <si>
    <t>WIRTUALNE LABORATORIUM EMPIRIUSZ</t>
  </si>
  <si>
    <t>TABLET GRAFICZNY HUION H640P</t>
  </si>
  <si>
    <t>CZYTNIK KODÓW KRESKOWYCH</t>
  </si>
  <si>
    <t>MONITORING - wewnatrz budynku</t>
  </si>
  <si>
    <t>KAMERA DAHUA-  wewnatrz budynku</t>
  </si>
  <si>
    <t>KAMERA DAHUA  - zewnątrz budynku</t>
  </si>
  <si>
    <t>KAMERA DAHUA - zewnątrz budynku</t>
  </si>
  <si>
    <t>ZESTAW DO MONITORINGU</t>
  </si>
  <si>
    <t>Monitoring budynku OSP Chmielów</t>
  </si>
  <si>
    <t>Monitoring budynku świetlicy w Goździelinie</t>
  </si>
  <si>
    <t>Monitoring - Świetlica Jędrzejowice</t>
  </si>
  <si>
    <t>Monitor interaktywny</t>
  </si>
  <si>
    <t>Projektor Optoma – 3 sztuki</t>
  </si>
  <si>
    <t>Komputer przenośny – 3 szt.</t>
  </si>
  <si>
    <t>Yamaha – zestaw nagłośnieniowy</t>
  </si>
  <si>
    <t>Aparat fotograficzny</t>
  </si>
  <si>
    <t>Laptop – 10 sztuk</t>
  </si>
  <si>
    <t>Laptop EccoPc Notebok</t>
  </si>
  <si>
    <t>2020  -5 sztuk</t>
  </si>
  <si>
    <t>Laptop HPISS –FQ2011NW</t>
  </si>
  <si>
    <t>2020 – 1 szt</t>
  </si>
  <si>
    <t>Laptop HP255G7 PN8MJOTEA</t>
  </si>
  <si>
    <t>2020 -8 szt</t>
  </si>
  <si>
    <t>Odtwarzacz CDUSB SONY</t>
  </si>
  <si>
    <t>2019 - 4 szt</t>
  </si>
  <si>
    <t>Laptop HUAWEI mateBook D15i3-1011)U8+256UMA Win 10 Home</t>
  </si>
  <si>
    <t>2021 – 10 szt</t>
  </si>
  <si>
    <t>Monitor interaktywny 65 iiYama Prolite TE6502MIS</t>
  </si>
  <si>
    <t>Szafa jezdna do przechowywania laptopów na 10 urządzeń – wózek WNL110</t>
  </si>
  <si>
    <t>Zestaw szkolny OZOBOT</t>
  </si>
  <si>
    <t>Laptop i5 8GB 256SSD</t>
  </si>
  <si>
    <t>Mikroport</t>
  </si>
  <si>
    <t>Gimbal</t>
  </si>
  <si>
    <t>Skaner 3D</t>
  </si>
  <si>
    <t>Wizualizer</t>
  </si>
  <si>
    <t>Mikroskop z kamerą</t>
  </si>
  <si>
    <t>Drukarka 3D</t>
  </si>
  <si>
    <t>Laptop Acer TraveMateP2 i3 8GB 256SSD2 809,11</t>
  </si>
  <si>
    <t>Monitor interaktywny insGraf DIGITAL 65”</t>
  </si>
  <si>
    <t>Podstawa mobilna elektryczna z windą</t>
  </si>
  <si>
    <t>2 109,37</t>
  </si>
  <si>
    <t>System telewizji przemysłowej CCTV</t>
  </si>
  <si>
    <t>Wykaz sprzętu elektronicznego stacjonarnego</t>
  </si>
  <si>
    <t>Publiczna Szkoła Podstawowa w Bodzechowie</t>
  </si>
  <si>
    <t>Publiczna Szkoła Podstawowa im. Walentego stefańskiego w Bodzechowie</t>
  </si>
  <si>
    <t>1939 - część "dawnej szkoły podstawowej"
2005 - część "dawnego gimnazjum"</t>
  </si>
  <si>
    <t>ul. Szkolna 12
27-420 Bodzechów</t>
  </si>
  <si>
    <t>2+poddasze na części budynku</t>
  </si>
  <si>
    <t>Zabezpieczenie p.poż zgodne z wymogami prawa. Instalacja odgromowa. Czujniki gazex w kotłowni i kuchni.
Drzwi wejściowe wyposażone w zamki wielozastawkowe. Monitoring. Alarm z powiadomieniem Agencji Ochrony. Teren ogrodzony i zamykany.</t>
  </si>
  <si>
    <t>beton</t>
  </si>
  <si>
    <t>zależnie od części budynku: konstrukcja drewniana, blacha, papa, płyta warstwowa</t>
  </si>
  <si>
    <t>bardzo dobry/dobry</t>
  </si>
  <si>
    <t>Monitor interaktywny AVTEK TOUCHSCREEN 55 PRO4K</t>
  </si>
  <si>
    <t>PRIMA-N_0/4 centrala IP PRIMA nano</t>
  </si>
  <si>
    <t>Monitor interaktywny 65 "iiYama Prolite Te6502MIS</t>
  </si>
  <si>
    <t>Monitor SAMSUNG 65 cali FLIP 2 (WM65R) ver. 5Y+M 029063</t>
  </si>
  <si>
    <t>Radioodtwarzacz Sony ZS-PS%)CPW CD USB PLAY MP3 BIAŁY</t>
  </si>
  <si>
    <t>HP 255 G7</t>
  </si>
  <si>
    <t>Urządzenie SHARP 5516 - używane</t>
  </si>
  <si>
    <t>Laptop HUAWEI MateBook D15 i3-1011 U 8+256+UMA Win 10 Home</t>
  </si>
  <si>
    <t>Zastaw szkolny OZOBOT (w zestawie 4 roboty OZOBOT)</t>
  </si>
  <si>
    <t>Długopis 3D z zestawem filamentów</t>
  </si>
  <si>
    <t>Sprzęt oświetleniowy (sprzęt potrzebny do prezenatacji pracy teatru szkolnego)</t>
  </si>
  <si>
    <t>Mikroport Saramonic Blink 500 B1</t>
  </si>
  <si>
    <t>Gimbal do aparatu fotograficznego</t>
  </si>
  <si>
    <t>Mikrofon kierunkowy Saramonic Vmic-Mini</t>
  </si>
  <si>
    <t>Kamera przenośna cyfrowa  Sony RX100 III</t>
  </si>
  <si>
    <t>Laminator biurowy Wallner DWL-3AF</t>
  </si>
  <si>
    <t>Drukarka BROTHER L220</t>
  </si>
  <si>
    <t>Laptop LenovoL15 AMD G1 082856; 196379314111</t>
  </si>
  <si>
    <t>Tablet Lenovo M10 HD (2nd Gen) Spektrum Autyzmu PRO 082862; 195235873755</t>
  </si>
  <si>
    <t>Zasilacz awaryjny UPS ORVALDI 900 SP Line-Interactive</t>
  </si>
  <si>
    <t>Zasilacz awaryjny UPS ORVALDI 650 SP Line-Interactive</t>
  </si>
  <si>
    <t>Zasilacz awaryjny UPS PowerWalker SP Line-Interactive 2000VA 2xPL</t>
  </si>
  <si>
    <t>Switch PoE 8 port</t>
  </si>
  <si>
    <t xml:space="preserve">Kamera Novus 5 Mpx 3,6 </t>
  </si>
  <si>
    <t>Extender PoE</t>
  </si>
  <si>
    <t>Publiczna Szkoła Podstawowa im. Walentego Stefańskiego w Bodzechowie</t>
  </si>
  <si>
    <t xml:space="preserve">Zespół Szkół Publicznych w Szewnie </t>
  </si>
  <si>
    <t xml:space="preserve">Szewna, ul. M.  Langiewicza 3, 27-400 Ostrowiec Św. </t>
  </si>
  <si>
    <t>hydranty, gaśnice, monitoring  budynku firmy zewnętrznej</t>
  </si>
  <si>
    <t>mury (pustak, beton)</t>
  </si>
  <si>
    <t xml:space="preserve">żelbetowe </t>
  </si>
  <si>
    <t xml:space="preserve">stropodach żelbetonowy pokryty papą </t>
  </si>
  <si>
    <t>Zespół Szkół Publicznych w Szewnie - budynek szkoły</t>
  </si>
  <si>
    <t xml:space="preserve">budynek gospodarczy </t>
  </si>
  <si>
    <t>hydranty, monitoring  budynku firmy zewnętrznej</t>
  </si>
  <si>
    <t xml:space="preserve">wieźba dachowa - pokrytya eternitem </t>
  </si>
  <si>
    <t xml:space="preserve">hala sportowa z zapleczem </t>
  </si>
  <si>
    <t xml:space="preserve"> 1  nad zapleczem</t>
  </si>
  <si>
    <t>konstrukcja stalowa - słupy i kratownice, sciany szczytowe murowane</t>
  </si>
  <si>
    <t>srtop zaplecza - płyty kanałowe</t>
  </si>
  <si>
    <t>płyty warstwowe typu BAAS - panel</t>
  </si>
  <si>
    <t xml:space="preserve">Monitor interaktywny </t>
  </si>
  <si>
    <t xml:space="preserve">Dysk zewnętrzny </t>
  </si>
  <si>
    <t>Tablet z klawiaturą Kiano Intel x3HD</t>
  </si>
  <si>
    <t xml:space="preserve">Laptop </t>
  </si>
  <si>
    <t>Laptop Lenovo</t>
  </si>
  <si>
    <t>Drukarka HP Office Jet Pro</t>
  </si>
  <si>
    <t>Radiootwarzacz Sony</t>
  </si>
  <si>
    <t>Zewstaw Robotów</t>
  </si>
  <si>
    <t>Komputer All in One HP PRO ONE</t>
  </si>
  <si>
    <t>Radiootwarzacz Blaupunkt</t>
  </si>
  <si>
    <t>Smartfon SAMSUNG A10</t>
  </si>
  <si>
    <t>Router Wi - Fi Huaweii</t>
  </si>
  <si>
    <t>Laptop Ecco Pc Nootebook 15 (zdalne nauczania)</t>
  </si>
  <si>
    <t xml:space="preserve">Laptop HP 255 (zdalne nauczanie) </t>
  </si>
  <si>
    <t xml:space="preserve">Nootebook Lenovo - laptop </t>
  </si>
  <si>
    <t>Gogle Wirualnej Rzeczywistości Oculus</t>
  </si>
  <si>
    <t>Robot edukacyjny</t>
  </si>
  <si>
    <t xml:space="preserve">Modele z czujnikami elektonicznymi </t>
  </si>
  <si>
    <t>Kamera przenośna z akcesorami</t>
  </si>
  <si>
    <t xml:space="preserve">Statyw z akcesoriami </t>
  </si>
  <si>
    <t xml:space="preserve">Mikroport z akcesoriami </t>
  </si>
  <si>
    <t>Aparat fotograficzny z akcesoriami</t>
  </si>
  <si>
    <t xml:space="preserve">Hafciarka cyfrowa Brother </t>
  </si>
  <si>
    <t>Laptop Huawei</t>
  </si>
  <si>
    <t>Monnitor interakywny iiYama</t>
  </si>
  <si>
    <t xml:space="preserve">Zestaw szkolny OZOBOT </t>
  </si>
  <si>
    <t>Urządzenie wilofunkcyjne Brother</t>
  </si>
  <si>
    <t>Monitor interaktywny Optoma</t>
  </si>
  <si>
    <t>Projektor Epson</t>
  </si>
  <si>
    <t xml:space="preserve">Switch D-link </t>
  </si>
  <si>
    <t xml:space="preserve">Router Wi - Fi Ubiquite unifi </t>
  </si>
  <si>
    <t xml:space="preserve">kserokopiarka Ricoh </t>
  </si>
  <si>
    <t xml:space="preserve">Notebook Asus </t>
  </si>
  <si>
    <t xml:space="preserve">Laptop Lenovo </t>
  </si>
  <si>
    <t xml:space="preserve">Tablet Lenovo </t>
  </si>
  <si>
    <t>Ilość</t>
  </si>
  <si>
    <t>Zespół Szkół Publicznych w Sarnówku</t>
  </si>
  <si>
    <t>Szkoła</t>
  </si>
  <si>
    <t>Sarnówek Duży 11</t>
  </si>
  <si>
    <t>żelbt</t>
  </si>
  <si>
    <t>papa</t>
  </si>
  <si>
    <t>Przedszkole</t>
  </si>
  <si>
    <t>Sala gimnastyczna</t>
  </si>
  <si>
    <t>Kserokopiarka  RICOH MPC 2051</t>
  </si>
  <si>
    <t>Monitor interaktywny 65 liyama</t>
  </si>
  <si>
    <t>Drukarka Xerox B1022V_B</t>
  </si>
  <si>
    <t>Monitor Samsung 65 cali</t>
  </si>
  <si>
    <t>Notebook Ecco Pc  5 szt.</t>
  </si>
  <si>
    <t>Laptop HP  8 szt</t>
  </si>
  <si>
    <t>Zestaw szkolny OZOBOT  4szt.</t>
  </si>
  <si>
    <t>Laptop HUAWEI Mate Book 10 szt.</t>
  </si>
  <si>
    <t>Laptop Fujitsu Lifebook</t>
  </si>
  <si>
    <t>Laptop LENOVO L15 G1  2szt.</t>
  </si>
  <si>
    <t>Laptop LENOVO L15 AMD G1  .</t>
  </si>
  <si>
    <t>KB</t>
  </si>
  <si>
    <t>Dom Nauczyciela – Szewna</t>
  </si>
  <si>
    <t>Szewna</t>
  </si>
  <si>
    <t>Szewna, ul. Dolna</t>
  </si>
  <si>
    <t>PSP Szwarszowice</t>
  </si>
  <si>
    <t xml:space="preserve">Ośrodek Zdrowia - Bodzechów, </t>
  </si>
  <si>
    <t>Bodzechów ul. ul  Szkolna 7</t>
  </si>
  <si>
    <t>WO i KB</t>
  </si>
  <si>
    <t>Panele fotowoltaiczne</t>
  </si>
  <si>
    <t>wartość KB</t>
  </si>
  <si>
    <t>Razem sprzęt stacjonarny</t>
  </si>
  <si>
    <t>Razem sprzęt przenosny</t>
  </si>
  <si>
    <t>Razem monitoring</t>
  </si>
  <si>
    <t>Świetlica Środowiskowa / PSP - Miłków, ul Szkolna 13</t>
  </si>
  <si>
    <t>Gminny Ośrodek Pomocy Społecznej w Bodzechowie</t>
  </si>
  <si>
    <t>Publiczna Szkoła Podstawowa w Bodzechowie im. Walentego Stefańskiego</t>
  </si>
  <si>
    <t>Publiczna Szkoła Podstawowa w Chmielowie im. Jana Brzechwy</t>
  </si>
  <si>
    <t>Gminna Biblioteka Publiczna w Bodzechowie z siedzibą w Szewnie</t>
  </si>
  <si>
    <t xml:space="preserve">Gminna Biblioteka Publiczna w Bodzechowie z siedzibą w Szewnie
Szewna Ul. Langiewicza 3,27400 Ostrowiec Świętokrzyski
Filia w Bodzechowie Gminnej Biblioteki Publicznej w Bodzechowie z siedzibą w Szewnie  ul.. Szkolna 7, 27420 Bodzechów
Świetlica Wiejska w Magoniach, Magonie 29 , 27400 Ostrowiec Świętokrzyski
Świetlica Wiejska w Mychowie, Mychów 54,27400 Ostrowiec Świętokrzyski 
Świetlica Wiejska w Goździelinie, Goździelin 70 B, 27420 Bodzechów
Świetlica Wiejska w Gromadzicach ul. Szewieńska37, 27400 Ostrowiec Świętokrzyski
Świetlica Wiejska w Świrnej, Świrna 26, 27400 Ostrowiec Świętokrzyski
ŚWIEJSKA wiejska w szybach, Szyby , 27400 Ostrowiec Świętokrzyski
Świetlica Wiejska w Przyborowie, Przyborów 82, 27420 Bodzechów.
 Świetlica Wiejska w Jędrzejowicach, Jędrzejowice 17 A, 27400 Ostrowiec Świętokrzyski
</t>
  </si>
  <si>
    <t>Lokalizacje</t>
  </si>
  <si>
    <t>Adres</t>
  </si>
  <si>
    <t>REGON</t>
  </si>
  <si>
    <t>9101A</t>
  </si>
  <si>
    <t>260648165
290013963
001190586</t>
  </si>
  <si>
    <t>8560Z
8510Z
8520Z</t>
  </si>
  <si>
    <t>ul. M. Langiewicza 3, Szewna, 27-400 Ostrowiec Świętokrzyski</t>
  </si>
  <si>
    <t>000558564</t>
  </si>
  <si>
    <t>ul. Szkolna 12 27-420 Bodzechów</t>
  </si>
  <si>
    <t>8520Z</t>
  </si>
  <si>
    <t>ul. Spacerowa 2, 27 – 400 Chmielów</t>
  </si>
  <si>
    <t xml:space="preserve"> 001190600</t>
  </si>
  <si>
    <t>Szwarszowice 20a, 27-400 Ostrowiec Świętokrzyski</t>
  </si>
  <si>
    <t>Sarnówek Duży 11, 27-400 Ostrowiec Świętokrzyski</t>
  </si>
  <si>
    <t>8520Z
8510Z</t>
  </si>
  <si>
    <t>260648886
260650015</t>
  </si>
  <si>
    <t>000534753</t>
  </si>
  <si>
    <t>8411Z</t>
  </si>
  <si>
    <t>ul. M. Reja 10, 27-400 Ostrowiec Świętokrzyski</t>
  </si>
  <si>
    <t>ul. Jana Kilińskiego 49L, 27-400 Ostrowiec Świętokrzyski</t>
  </si>
  <si>
    <t>Nazwa jednostki</t>
  </si>
  <si>
    <t xml:space="preserve"> ul. Szkolna 7, 27-420 Bodzechów</t>
  </si>
  <si>
    <t>6920Z</t>
  </si>
  <si>
    <t>Wiata przystankowa - Szewna, ul. Armii Ludowej</t>
  </si>
  <si>
    <t>Wiata przystankowa - Sudół</t>
  </si>
  <si>
    <t>Wiata przystankowa - Podszkodzie</t>
  </si>
  <si>
    <t>Wiata przystankowa - Gromadzice</t>
  </si>
  <si>
    <t>Wiata przystankowa - Denkówek</t>
  </si>
  <si>
    <t>Wiata przystankowa - Bodzechów</t>
  </si>
  <si>
    <t>Wiata na stadionie sportowym - Bodzechów</t>
  </si>
  <si>
    <t>Wiata autobusowa w sołectwie Mychów</t>
  </si>
  <si>
    <t>Wiata autobusowa w sołectwie Denkówek</t>
  </si>
  <si>
    <t>Wiata autobusowa - Sudół</t>
  </si>
  <si>
    <t>Wiata autobusowa - Jedrzejów</t>
  </si>
  <si>
    <t>Wiata autobusowa - Broniszowice</t>
  </si>
  <si>
    <t xml:space="preserve">Szlak W. Gombrowicza po Bodzechowie - REWITALIZACJA GMINY BODZECHÓW </t>
  </si>
  <si>
    <t>Skwer w Bodzechowie</t>
  </si>
  <si>
    <t>Polder zalewowy w Bodzechowie</t>
  </si>
  <si>
    <t>Plac zabaw w Szewnie na działce nr 362/7</t>
  </si>
  <si>
    <t>Plac zabaw w sołectwie Mirkowice</t>
  </si>
  <si>
    <t xml:space="preserve">Plac zabaw w msc. Sudół </t>
  </si>
  <si>
    <t>Plac zabaw Bodzechów os. Leśne</t>
  </si>
  <si>
    <t>Plac zabaw - Wólka Bodzechowska</t>
  </si>
  <si>
    <t>Plac zabaw - Świrna</t>
  </si>
  <si>
    <t>Plac zabaw - Szyby</t>
  </si>
  <si>
    <t>Plac zabaw - Szwarszowice</t>
  </si>
  <si>
    <t>Plac zabaw - Sudół Osiedle</t>
  </si>
  <si>
    <t>Plac zabaw - Sudół II</t>
  </si>
  <si>
    <t>Plac zabaw - Sudół I</t>
  </si>
  <si>
    <t>Plac zabaw - Stara Dębowa Wola</t>
  </si>
  <si>
    <t>Plac zabaw - Sarnówek Duży</t>
  </si>
  <si>
    <t>Plac zabaw - Mychów</t>
  </si>
  <si>
    <t>Plac zabaw - Miłków</t>
  </si>
  <si>
    <t>Plac zabaw - Jędrzejowice (przy świetlicy)</t>
  </si>
  <si>
    <t>Plac zabaw - Jedrzejów</t>
  </si>
  <si>
    <t>Plac zabaw - Gromadzice</t>
  </si>
  <si>
    <t>Plac zabaw - Goździelin</t>
  </si>
  <si>
    <t>Plac zabaw - Denkówek Osiedle</t>
  </si>
  <si>
    <t>Plac wokół budynku - Szewna</t>
  </si>
  <si>
    <t>Otwarta strefa aktywności w msc.Sarnówek Duży 11</t>
  </si>
  <si>
    <t>Otwarta strefa aktywności w msc. Chmielów</t>
  </si>
  <si>
    <t>Centrum Rekreacyjno-Sportowe - Goździelin</t>
  </si>
  <si>
    <t>Bramki i łapacze na boisku sportowym w sołectwie Wólka Bodzechowska</t>
  </si>
  <si>
    <t>Bramki i łapacze na boisku sportowym w sołectwie Nowa Dębowa Wola</t>
  </si>
  <si>
    <t>Boksy do segregacji odpadów</t>
  </si>
  <si>
    <t>Boksy</t>
  </si>
  <si>
    <t>Boisko w miejscowości Nowa Dębowa Wola</t>
  </si>
  <si>
    <t>Boisko w miejscowości Mirkowice</t>
  </si>
  <si>
    <t xml:space="preserve">Boisko sportowe w miejscowości Sarnówek Duży </t>
  </si>
  <si>
    <t>Boisko sportowe przy ul. Szkolnej w Bodzechowie</t>
  </si>
  <si>
    <t>Boisko sportowe (stadion) - Bodzechów</t>
  </si>
  <si>
    <t>Boisko sportowe "Orlik" Szewna</t>
  </si>
  <si>
    <t>Boisko sportowe - Świrna</t>
  </si>
  <si>
    <t>Boisko przy świetlicy w Mychowie</t>
  </si>
  <si>
    <t>Boisko o nawierzchni trawiastej przy świetlicy w Jędrzejowicach</t>
  </si>
  <si>
    <t>Stacja transformatorowa  - Mirkowice</t>
  </si>
  <si>
    <t>sumy stałe</t>
  </si>
  <si>
    <t>Sposób określenia wartości</t>
  </si>
  <si>
    <t>Suma ubezpieczenia</t>
  </si>
  <si>
    <t>System ubezpieczenia</t>
  </si>
  <si>
    <t>Przedmiot ubezpieczenia</t>
  </si>
  <si>
    <t>Lp.</t>
  </si>
  <si>
    <t>Zwiększone koszty działalności</t>
  </si>
  <si>
    <t>Dane i nośniki danych</t>
  </si>
  <si>
    <t>Ubezpieczenie sprzętu elektronicznego</t>
  </si>
  <si>
    <t>Wartość odtworzenia z kosztami montażu, transportu oraz kosztem odtworzenia reklam</t>
  </si>
  <si>
    <t>Wartość księgowa brutto/
wartość odtworzeniowa nowa</t>
  </si>
  <si>
    <t>Sumy stałe</t>
  </si>
  <si>
    <t>Wartość nominalna</t>
  </si>
  <si>
    <t>Wartość rzeczywista</t>
  </si>
  <si>
    <t>Pierwsze ryzyko</t>
  </si>
  <si>
    <t>Wartość  wytworzenia / zakupu</t>
  </si>
  <si>
    <t>wartość odtworzeniowa nowa</t>
  </si>
  <si>
    <t>limity wspólne dla wszystkich jednostek</t>
  </si>
  <si>
    <t>Tabela nr 4 - Ubezpieczanie wyposażenia, środków trwałych od wszystkich ryzyk (PD)</t>
  </si>
  <si>
    <t>Tabela nr 5 - Ubezpieczenie sprzętu elektronicznego od wszystkich ryzyk (EEI)</t>
  </si>
  <si>
    <t>Tabela nr 1 - Wykaz jednostek do ubezpieczenia</t>
  </si>
  <si>
    <t>Liczba pracowników</t>
  </si>
  <si>
    <r>
      <t xml:space="preserve">STAN TECHNICZNY 
</t>
    </r>
    <r>
      <rPr>
        <b/>
        <i/>
        <sz val="11"/>
        <color theme="0"/>
        <rFont val="Calibri"/>
        <family val="2"/>
        <charset val="238"/>
        <scheme val="minor"/>
      </rPr>
      <t>np. bardzo doby, dobry, dostateczny, zły (do remontu) lub nie występuje</t>
    </r>
  </si>
  <si>
    <t>nazwa środka trwałego</t>
  </si>
  <si>
    <t>Ubezpieczenie mienia od ryzyk nienazwanych (all risk)</t>
  </si>
  <si>
    <t>Limit odpowiedzialności dla ubezpieczenia mienia od kradzieży z włamaniem i rabunku</t>
  </si>
  <si>
    <t>Budynki / budowle / lokale własne - Tabela nr 2</t>
  </si>
  <si>
    <t>Budowle - Tabela nr 3</t>
  </si>
  <si>
    <t>OZE - panele fotowoltaiczne -  Tabela nr 4</t>
  </si>
  <si>
    <t>Sprzęt elektroniczny stacjonarny - Tabela nr 5</t>
  </si>
  <si>
    <t>Sprzęt elektroniczny przenośny  - Tabela nr 5</t>
  </si>
  <si>
    <t>środki trwałe /maszyny, urządzenia i wyposażenie/ oraz mienie 
niskocenne w tym sprzęt elektroniczny niewykazany w EEI</t>
  </si>
  <si>
    <t>Maszyny, urządzenia, wyposażenie (środki trwałe/niskocenne składniki mienia, w tym sprzęt elektroniczny niewykazany w EEI) - Tabela nr 4</t>
  </si>
  <si>
    <t>księgozbiory, zbiory biblioteczne</t>
  </si>
  <si>
    <t>mienie pracownicze i uczniowskie</t>
  </si>
  <si>
    <t>mienie OSP</t>
  </si>
  <si>
    <t>mienie osób trzecich</t>
  </si>
  <si>
    <t>środki obrotowe</t>
  </si>
  <si>
    <t xml:space="preserve">gotówka - transport </t>
  </si>
  <si>
    <t>gotówka - od rabunku</t>
  </si>
  <si>
    <t>gotówka - od kradzieży z włamaniem</t>
  </si>
  <si>
    <t xml:space="preserve">25 000,00 zł;
500,00 zł/os. </t>
  </si>
  <si>
    <t>Kradzież zwykła</t>
  </si>
  <si>
    <t>Monitoring</t>
  </si>
  <si>
    <t>księgowa brutto</t>
  </si>
  <si>
    <t xml:space="preserve">Telefony komórkowe, tablety, smartfony, iPody  </t>
  </si>
  <si>
    <t>wartość odtworzeniowa</t>
  </si>
  <si>
    <t>Wartość księgowa brutto</t>
  </si>
  <si>
    <t xml:space="preserve">zgodnie z OWU </t>
  </si>
  <si>
    <t>Gminne Centrum Oświaty w Bodzechowie</t>
  </si>
  <si>
    <t>Stacja uzdatniania wody Szewna ul. Źródlana</t>
  </si>
  <si>
    <t>Stacja uzdatniania wody - Mirkowice</t>
  </si>
  <si>
    <t>Stacja uzdatniania wody - Miłków</t>
  </si>
  <si>
    <t>Osadnik "inhoffa"</t>
  </si>
  <si>
    <t>Parking przy stadionie - Bodzechów</t>
  </si>
  <si>
    <t>Parking w msc. Chmielów</t>
  </si>
  <si>
    <t>Parking w Sarnówku Dużym</t>
  </si>
  <si>
    <t>Ogrodzenie stadionu - Bodzechów</t>
  </si>
  <si>
    <t>Ogrodzenie placu zabaw - Stara Dębowa Wola</t>
  </si>
  <si>
    <t>Ogrodzenie boiska sportowego w sołectwie Świrna</t>
  </si>
  <si>
    <t>Ogrodzenie boiska sportowego w Nowej Dębowej Woli</t>
  </si>
  <si>
    <t>Ogrodzenie strażnicy - Świrna</t>
  </si>
  <si>
    <t>Ogrodzenie budynku biurowego - Bodzechów</t>
  </si>
  <si>
    <t>Ogrodzenie</t>
  </si>
  <si>
    <t>Ogrodzenie wokół budynku dawnej szkoły - Gromadzice</t>
  </si>
  <si>
    <t>Ogrodzenie placu zabaw - Denkówek</t>
  </si>
  <si>
    <t>Ogrodzenie placu zabaw - Sudół</t>
  </si>
  <si>
    <t>Ogrodzenie boiska i placu zabaw - Jędrzejowice</t>
  </si>
  <si>
    <t>Ogrodzenie - PSP Miłków</t>
  </si>
  <si>
    <t>Ogrodzenie - PSP Szwarszowice</t>
  </si>
  <si>
    <t>Ogrodzenie częściowe PSP w Bodzechowie (od ul. Szkolnej)</t>
  </si>
  <si>
    <t>Ogrodzenie Ośrodka Zdrowia w Bodzechowie</t>
  </si>
  <si>
    <t>Ogrodzenie placu zabaw - Szwarszowice</t>
  </si>
  <si>
    <t>Ogrodzenie placu zabaw - Mychów</t>
  </si>
  <si>
    <t>Ogrodzenie boiska przy świetlicy w Mychowie</t>
  </si>
  <si>
    <t>Ogrodzenie - Centrum Sportowo-Rekreacyjne w msc. Sarnówek Duży</t>
  </si>
  <si>
    <t>wartość odtworzeniowa nowa dla wyposażenia ratowniczego, rzeczywista dla mienia osobistego</t>
  </si>
  <si>
    <r>
      <t>Wartości pieniężne -</t>
    </r>
    <r>
      <rPr>
        <b/>
        <sz val="11"/>
        <color theme="1"/>
        <rFont val="Calibri"/>
        <family val="2"/>
        <charset val="238"/>
        <scheme val="minor"/>
      </rPr>
      <t xml:space="preserve"> pkt. 1.1. i) WU.</t>
    </r>
  </si>
  <si>
    <r>
      <t xml:space="preserve">Księgozbiory, zbiory biblioteczne - </t>
    </r>
    <r>
      <rPr>
        <b/>
        <sz val="11"/>
        <color theme="1"/>
        <rFont val="Calibri"/>
        <family val="2"/>
        <charset val="238"/>
        <scheme val="minor"/>
      </rPr>
      <t>pkt. 1.1. m) WU.</t>
    </r>
  </si>
  <si>
    <r>
      <t xml:space="preserve">Infrastruktura miejska - niewykazane w Tabeli nr 3 w systemie na SS: - </t>
    </r>
    <r>
      <rPr>
        <b/>
        <sz val="11"/>
        <color theme="1"/>
        <rFont val="Calibri"/>
        <family val="2"/>
        <charset val="238"/>
        <scheme val="minor"/>
      </rPr>
      <t>pkt. 1.1. f). WU.</t>
    </r>
  </si>
  <si>
    <r>
      <t xml:space="preserve">Środki obrotowe - </t>
    </r>
    <r>
      <rPr>
        <b/>
        <sz val="11"/>
        <color theme="1"/>
        <rFont val="Calibri"/>
        <family val="2"/>
        <charset val="238"/>
        <scheme val="minor"/>
      </rPr>
      <t>pkt. 1.1. k) WU.</t>
    </r>
  </si>
  <si>
    <r>
      <t xml:space="preserve">Nakłady inwestycyjne - </t>
    </r>
    <r>
      <rPr>
        <b/>
        <sz val="11"/>
        <color theme="1"/>
        <rFont val="Calibri"/>
        <family val="2"/>
        <charset val="238"/>
        <scheme val="minor"/>
      </rPr>
      <t>pkt. 1.1. h) WU.</t>
    </r>
  </si>
  <si>
    <r>
      <t>Mienie osób trzecich -</t>
    </r>
    <r>
      <rPr>
        <b/>
        <sz val="11"/>
        <color theme="1"/>
        <rFont val="Calibri"/>
        <family val="2"/>
        <charset val="238"/>
        <scheme val="minor"/>
      </rPr>
      <t xml:space="preserve"> pkt. 1.1. b) WU.</t>
    </r>
  </si>
  <si>
    <r>
      <t xml:space="preserve">Mienie pracownicze i uczniowskie </t>
    </r>
    <r>
      <rPr>
        <b/>
        <sz val="11"/>
        <color theme="1"/>
        <rFont val="Calibri"/>
        <family val="2"/>
        <charset val="238"/>
        <scheme val="minor"/>
      </rPr>
      <t>pkt. 1.1. o) WU.</t>
    </r>
  </si>
  <si>
    <r>
      <t xml:space="preserve">Budowle - niewykazane w Tabeli nr 3 w systemie na SS: - </t>
    </r>
    <r>
      <rPr>
        <b/>
        <sz val="11"/>
        <color theme="1"/>
        <rFont val="Calibri"/>
        <family val="2"/>
        <charset val="238"/>
        <scheme val="minor"/>
      </rPr>
      <t>pkt. 1.1. c), d) ,e) q) WU.</t>
    </r>
  </si>
  <si>
    <r>
      <t xml:space="preserve">Szyby </t>
    </r>
    <r>
      <rPr>
        <b/>
        <sz val="11"/>
        <color theme="1"/>
        <rFont val="Calibri"/>
        <family val="2"/>
        <charset val="238"/>
        <scheme val="minor"/>
      </rPr>
      <t>- pkt. 1.1. n) WU.</t>
    </r>
  </si>
  <si>
    <r>
      <t xml:space="preserve">Zieleń miejska - </t>
    </r>
    <r>
      <rPr>
        <b/>
        <sz val="11"/>
        <color theme="1"/>
        <rFont val="Calibri"/>
        <family val="2"/>
        <charset val="238"/>
        <scheme val="minor"/>
      </rPr>
      <t>pkt. 1.1. g) WU.</t>
    </r>
  </si>
  <si>
    <r>
      <t xml:space="preserve">Mienie niskocenne </t>
    </r>
    <r>
      <rPr>
        <b/>
        <sz val="11"/>
        <color theme="1"/>
        <rFont val="Calibri"/>
        <family val="2"/>
        <charset val="238"/>
        <scheme val="minor"/>
      </rPr>
      <t>- pkt. 1.1. r) WU.</t>
    </r>
  </si>
  <si>
    <t xml:space="preserve">OCHOTNICZA STRAŻ POŻARNA W BODZECHOWIE </t>
  </si>
  <si>
    <t xml:space="preserve">Opatowska 13, 27-420 Bodzechów, Polska </t>
  </si>
  <si>
    <t xml:space="preserve">OCHOTNICZA STRAŻ POŻARNA W JĘDRZEJOWICACH </t>
  </si>
  <si>
    <t xml:space="preserve">Jędrzejowice 13, 27-400 Ostrowiec Świętokrzyski, Polska </t>
  </si>
  <si>
    <t xml:space="preserve">OCHOTNICZA STRAŻ POŻARNA W CHMIELOWIE </t>
  </si>
  <si>
    <t>Ostrowiecka 62, Chmielów, 27-400 Ostrowiec Świętokrzyski</t>
  </si>
  <si>
    <t xml:space="preserve">OCHOTNICZA STRAŻ POŻARNA W MIŁKOWIE </t>
  </si>
  <si>
    <t xml:space="preserve">Ostrowiecka 106, Miłków, 27-400 Ostrowiec Świętokrzyski, Polska </t>
  </si>
  <si>
    <t xml:space="preserve">OCHOTNICZA STRAŻ POŻARNA W GROMADZICACH </t>
  </si>
  <si>
    <t xml:space="preserve">Szewieńska 37, Gromadzice, 27-400 Ostrowiec Świętokrzyski, Polska </t>
  </si>
  <si>
    <t>8425Z</t>
  </si>
  <si>
    <t>a</t>
  </si>
  <si>
    <t>d</t>
  </si>
  <si>
    <t>e</t>
  </si>
  <si>
    <t>b</t>
  </si>
  <si>
    <t>c</t>
  </si>
  <si>
    <t>rodzaj wartości</t>
  </si>
  <si>
    <t>Muzealia, dzieła sztuki, księgozbiory (jeżeli nie zostały uwzględnione w pozostałych sumach ubezpieczenia)</t>
  </si>
  <si>
    <t>Muzealia, dzieła sztuki i Księgozbiory</t>
  </si>
  <si>
    <t>Limit odpowiedzialności</t>
  </si>
  <si>
    <t>Wykaz sum ubezpieczenia/mienia</t>
  </si>
  <si>
    <t>Jednostki OSP Gminy Bodzechów (5 OSP, w tym MDP)</t>
  </si>
  <si>
    <t>PKD</t>
  </si>
  <si>
    <t>REMONTY (główne remonty z ostatnich 10 lat_</t>
  </si>
  <si>
    <t>2021-2023</t>
  </si>
  <si>
    <t>Strażnica pożarnicza - Świrna Świetlica w Świrnie</t>
  </si>
  <si>
    <t xml:space="preserve">Strażnica pożarnicza / Świetlica </t>
  </si>
  <si>
    <t>Szewna, ul. Dolna 3</t>
  </si>
  <si>
    <t>Budynek nr 795 1 - Strażnica pożarnicza / Świetlica/ Klub Seniora- Bodzechów i B</t>
  </si>
  <si>
    <t>Tabela nr 2 - wykaz budynków</t>
  </si>
  <si>
    <t xml:space="preserve">MIRKOWICE 33 </t>
  </si>
  <si>
    <t xml:space="preserve">INSTALACJA FOTOWOLTAICZNA DOM LUDOWY W MIRKOWICACH/BUDYNEK </t>
  </si>
  <si>
    <t xml:space="preserve"> ul. Kilińskiego 49 L, 27-400 Ostrowiec Świętokrzyski</t>
  </si>
  <si>
    <t>Zespół Szkół Publicznych w Szewnie</t>
  </si>
  <si>
    <r>
      <t>Publiczna Szkoła Podstawowa w Szwarszowicach</t>
    </r>
    <r>
      <rPr>
        <sz val="10"/>
        <color rgb="FFFF0000"/>
        <rFont val="Calibri"/>
        <family val="2"/>
        <charset val="238"/>
        <scheme val="minor"/>
      </rPr>
      <t/>
    </r>
  </si>
  <si>
    <t>Adresy lokalizacji</t>
  </si>
  <si>
    <t>URZĄD GMINY / GMINA BODZECHÓW</t>
  </si>
  <si>
    <t>ul. Mikołaja Reja 10, 27-400 Ostrowiec Świętokrzyski</t>
  </si>
  <si>
    <t>pozostałe na terenie Gminy</t>
  </si>
  <si>
    <t>Gminne Centrum Oświaty w Bodzechowie (d. Gminny Zespół Oświatowy w Bodzechowie)</t>
  </si>
  <si>
    <t>ul. Szkolna 7, 27-420 Bodzechów</t>
  </si>
  <si>
    <t>Zespół Szkół Publicznych w Szewnie
Publiczne Przedszkole i Publiczna Szkoła Podstawowa</t>
  </si>
  <si>
    <t>ul. Langiewicza 3, 27-400 Szewna</t>
  </si>
  <si>
    <t>Zespół Szkół Publicznych w Sarnówku
Publiczne Przedszkole i Publiczna Szkoła Podstawowa im. Jana Pawła II</t>
  </si>
  <si>
    <t>27-400 Sarnówek Duży 11</t>
  </si>
  <si>
    <t>ul. Szkolna 12, 27-420 Bodzechów</t>
  </si>
  <si>
    <t>ul. Spacerowa 2, 27-400 Chmielów</t>
  </si>
  <si>
    <t>27-400 Szwarszowice 20a</t>
  </si>
  <si>
    <t>Gminna Biblioteka Publiczna
w Bodzechowie</t>
  </si>
  <si>
    <t>ul. Langiewicza 3, 27-400 Szewna (SIEDZIBA)</t>
  </si>
  <si>
    <t>FILIA W BODZECHOWIE UL. SZKOLNA 7, 27-420 BODZECHÓW</t>
  </si>
  <si>
    <t>ŚWIETLICA WIEJSKA W MAGONIACH, MAGONIE 29, 27-400</t>
  </si>
  <si>
    <t>ŚWIETLICA WIEJSKA W MYCHOWIE, MYCHÓW 54, 27-400</t>
  </si>
  <si>
    <t>ŚWIETLICA WIEJSKA W GOŹDZIELINIE, GOŹDZIELIN 70 B, 27-420</t>
  </si>
  <si>
    <t>ŚWIETLICA WIEJSKA W GROMADZICACH ul. Szewieńska 37, 27-400</t>
  </si>
  <si>
    <t>ŚWIETLICA WIEJSKA W ŚWIRNIE, ŚWIRNA 26, 27-400</t>
  </si>
  <si>
    <t>ŚWIEJSKA WIEJSKA W SZYBACH, SZYBY 32, 27-400</t>
  </si>
  <si>
    <t>ŚWIETLICA WIEJSKA W PRZYBOROWIU, PRZYBORÓW 82, 27-420</t>
  </si>
  <si>
    <t>ul. Szkolna 13, 27-400 Miłków (siedziba)</t>
  </si>
  <si>
    <t>Gromadzice, ul. Szewieńska 37, 27-400</t>
  </si>
  <si>
    <t>Magonie 29, 27-400</t>
  </si>
  <si>
    <t>ul. Opatowska 13, 27-420 Bodzechów</t>
  </si>
  <si>
    <t>Świrna 26, 27-400</t>
  </si>
  <si>
    <t>Miłków, ul. Szkolna 13, 27-400</t>
  </si>
  <si>
    <t>Mychów 53, 27-400</t>
  </si>
  <si>
    <t>Goździelin 70b, 27-420</t>
  </si>
  <si>
    <t>Sudół 103 A</t>
  </si>
  <si>
    <t>BLOCZEK</t>
  </si>
  <si>
    <t xml:space="preserve">drewniany </t>
  </si>
  <si>
    <r>
      <rPr>
        <sz val="8"/>
        <rFont val="Arial"/>
        <family val="2"/>
      </rPr>
      <t>System do głosowania na sesjach rady gminy z oprogramowaniem</t>
    </r>
  </si>
  <si>
    <r>
      <rPr>
        <sz val="8"/>
        <rFont val="Arial"/>
        <family val="2"/>
      </rPr>
      <t>Urządzenie wielofunkcyjne KYOCERA TASKalfa 4053ci</t>
    </r>
  </si>
  <si>
    <r>
      <rPr>
        <sz val="8"/>
        <rFont val="Arial"/>
        <family val="2"/>
      </rPr>
      <t>Urządzenie wielofunkcyjne KYOCERA TASKalfa</t>
    </r>
  </si>
  <si>
    <r>
      <rPr>
        <sz val="8"/>
        <rFont val="Arial"/>
        <family val="2"/>
      </rPr>
      <t>Stormshield SN 310 + UTM Security Pack na 5 lat</t>
    </r>
  </si>
  <si>
    <r>
      <rPr>
        <sz val="8"/>
        <rFont val="Arial"/>
        <family val="2"/>
      </rPr>
      <t>Urządzenie wielofunkcyjne A3 Kyocera TASKalfa 4053ci - Cyfrowa Gmina</t>
    </r>
  </si>
  <si>
    <r>
      <rPr>
        <sz val="8"/>
        <rFont val="Arial"/>
        <family val="2"/>
      </rPr>
      <t xml:space="preserve">Serwer Dell PowerEdge R750xc
</t>
    </r>
    <r>
      <rPr>
        <sz val="8"/>
        <rFont val="Arial"/>
        <family val="2"/>
      </rPr>
      <t>- Cyfrowa Gmina</t>
    </r>
  </si>
  <si>
    <r>
      <rPr>
        <sz val="8"/>
        <rFont val="Arial"/>
        <family val="2"/>
      </rPr>
      <t>Centrala telefoniczna</t>
    </r>
  </si>
  <si>
    <r>
      <rPr>
        <sz val="8"/>
        <rFont val="Arial"/>
        <family val="2"/>
      </rPr>
      <t xml:space="preserve">Firewall STORMSHIELD SN210
</t>
    </r>
    <r>
      <rPr>
        <sz val="8"/>
        <rFont val="Arial"/>
        <family val="2"/>
      </rPr>
      <t>- Cyfrowa Gmina</t>
    </r>
  </si>
  <si>
    <r>
      <rPr>
        <sz val="8"/>
        <rFont val="Arial"/>
        <family val="2"/>
      </rPr>
      <t>KOPIARKA TOSHIBA</t>
    </r>
  </si>
  <si>
    <r>
      <rPr>
        <sz val="8"/>
        <rFont val="Arial"/>
        <family val="2"/>
      </rPr>
      <t>Komputer AiO HP 24"</t>
    </r>
  </si>
  <si>
    <r>
      <rPr>
        <sz val="8"/>
        <rFont val="Arial"/>
        <family val="2"/>
      </rPr>
      <t>Komputer Dell VOSTRO</t>
    </r>
  </si>
  <si>
    <r>
      <rPr>
        <sz val="8"/>
        <rFont val="Arial"/>
        <family val="2"/>
      </rPr>
      <t>Komputer stacjonarny</t>
    </r>
  </si>
  <si>
    <r>
      <rPr>
        <sz val="8"/>
        <rFont val="Arial"/>
        <family val="2"/>
      </rPr>
      <t>Kserokopiarka Sharp MX2310U</t>
    </r>
  </si>
  <si>
    <r>
      <rPr>
        <sz val="8"/>
        <rFont val="Arial"/>
        <family val="2"/>
      </rPr>
      <t>Liczarka banknotów</t>
    </r>
  </si>
  <si>
    <r>
      <rPr>
        <sz val="8"/>
        <rFont val="Arial"/>
        <family val="2"/>
      </rPr>
      <t>Monitor Philips 273V7QDAB/00 - Cyfrowa Gmina</t>
    </r>
  </si>
  <si>
    <r>
      <rPr>
        <sz val="8"/>
        <rFont val="Arial"/>
        <family val="2"/>
      </rPr>
      <t>Serwer plików NAS QNAP TS-435XeU - 4G - Cyfrowa Gmina</t>
    </r>
  </si>
  <si>
    <r>
      <rPr>
        <sz val="8"/>
        <rFont val="Arial"/>
        <family val="2"/>
      </rPr>
      <t xml:space="preserve">Skaner Epson Workforce DS-870
</t>
    </r>
    <r>
      <rPr>
        <sz val="8"/>
        <rFont val="Arial"/>
        <family val="2"/>
      </rPr>
      <t>- Cyfrowa Gmina</t>
    </r>
  </si>
  <si>
    <r>
      <rPr>
        <sz val="8"/>
        <rFont val="Arial"/>
        <family val="2"/>
      </rPr>
      <t>System alarmowy w budynku świetlicy w Goździelinie</t>
    </r>
  </si>
  <si>
    <r>
      <rPr>
        <sz val="8"/>
        <rFont val="Arial"/>
        <family val="2"/>
      </rPr>
      <t>System do transmisji wideo z sesji rady gminy z oprogramowaniem</t>
    </r>
  </si>
  <si>
    <r>
      <rPr>
        <sz val="8"/>
        <rFont val="Arial"/>
        <family val="2"/>
      </rPr>
      <t>Telewizor TCL 65P615 - PROW Świetlica Jędrzejowice</t>
    </r>
  </si>
  <si>
    <r>
      <rPr>
        <sz val="8"/>
        <rFont val="Arial"/>
        <family val="2"/>
      </rPr>
      <t>Telewizor Samsung UE55NU7172</t>
    </r>
  </si>
  <si>
    <r>
      <rPr>
        <sz val="8"/>
        <rFont val="Arial"/>
        <family val="2"/>
      </rPr>
      <t>ZESTAW BEZPRZEWODOWY DNA RV-4</t>
    </r>
  </si>
  <si>
    <r>
      <rPr>
        <sz val="8"/>
        <rFont val="Arial"/>
        <family val="2"/>
      </rPr>
      <t>Komputer DELL VOSTRO 3681 - Cyfrowa Gmina</t>
    </r>
  </si>
  <si>
    <r>
      <rPr>
        <sz val="8"/>
        <rFont val="Arial"/>
        <family val="2"/>
      </rPr>
      <t>Komputer ALL In 1, zestaw - Minister Cyfryzacji</t>
    </r>
  </si>
  <si>
    <r>
      <rPr>
        <sz val="8"/>
        <rFont val="Arial"/>
        <family val="2"/>
      </rPr>
      <t>Zestaw nagłośnieniowy JAMAHA</t>
    </r>
  </si>
  <si>
    <r>
      <rPr>
        <sz val="8"/>
        <rFont val="Arial"/>
        <family val="2"/>
      </rPr>
      <t>Zestaw nagłaśniający</t>
    </r>
  </si>
  <si>
    <r>
      <rPr>
        <sz val="8"/>
        <rFont val="Arial"/>
        <family val="2"/>
      </rPr>
      <t>Zestaw nagłośnieniowy</t>
    </r>
  </si>
  <si>
    <r>
      <t>Wykaz sprzętu elektronicznego stacjonarnego</t>
    </r>
    <r>
      <rPr>
        <b/>
        <sz val="10"/>
        <color rgb="FFFF0000"/>
        <rFont val="Calibri"/>
        <family val="2"/>
        <charset val="238"/>
        <scheme val="minor"/>
      </rPr>
      <t xml:space="preserve"> </t>
    </r>
  </si>
  <si>
    <r>
      <rPr>
        <sz val="8"/>
        <rFont val="Arial"/>
        <family val="2"/>
      </rPr>
      <t xml:space="preserve">Notebook Acer Aspire 3 A317-53
</t>
    </r>
    <r>
      <rPr>
        <sz val="8"/>
        <rFont val="Arial"/>
        <family val="2"/>
      </rPr>
      <t>17.3 - Cyfrowa Gmina</t>
    </r>
  </si>
  <si>
    <r>
      <rPr>
        <sz val="8"/>
        <rFont val="Arial"/>
        <family val="2"/>
      </rPr>
      <t>LAPTOP</t>
    </r>
  </si>
  <si>
    <r>
      <rPr>
        <sz val="8"/>
        <rFont val="Arial"/>
        <family val="2"/>
      </rPr>
      <t>LAPTOP LENOVO</t>
    </r>
  </si>
  <si>
    <r>
      <rPr>
        <sz val="8"/>
        <rFont val="Arial"/>
        <family val="2"/>
      </rPr>
      <t>Laptop 17,3" Acer Aspire 3</t>
    </r>
  </si>
  <si>
    <r>
      <rPr>
        <sz val="8"/>
        <rFont val="Arial"/>
        <family val="2"/>
      </rPr>
      <t>Laptop ASUS Vivobook X512D - PROW Świetlica Jędrzejowice</t>
    </r>
  </si>
  <si>
    <r>
      <rPr>
        <sz val="8"/>
        <rFont val="Arial"/>
        <family val="2"/>
      </rPr>
      <t>Laptop ASUS Vivobook X512D- PROW Świetlica Jędrzejowice</t>
    </r>
  </si>
  <si>
    <r>
      <rPr>
        <sz val="8"/>
        <rFont val="Arial"/>
        <family val="2"/>
      </rPr>
      <t>Terminal przenośny do odczytu danych z aplikacja Radio Odczyt wraz z radioodbiornikiem radiowym blue</t>
    </r>
  </si>
  <si>
    <r>
      <rPr>
        <sz val="8"/>
        <rFont val="Arial"/>
        <family val="2"/>
      </rPr>
      <t>Laptop DELL Inspiron 5770 17,3" FHDi3-6006U 8GB 1TB W10p64</t>
    </r>
  </si>
  <si>
    <r>
      <rPr>
        <sz val="8"/>
        <rFont val="Arial"/>
        <family val="2"/>
      </rPr>
      <t>Fotopułapka HC-BG636 Delta</t>
    </r>
  </si>
  <si>
    <r>
      <rPr>
        <sz val="8"/>
        <rFont val="Arial"/>
        <family val="2"/>
      </rPr>
      <t>APARAT NIKON I KARTA PAMIĘCI</t>
    </r>
  </si>
  <si>
    <r>
      <rPr>
        <sz val="8"/>
        <rFont val="Arial"/>
        <family val="2"/>
      </rPr>
      <t>Alkomat  Promiler ALP-1 Gold</t>
    </r>
  </si>
  <si>
    <r>
      <rPr>
        <sz val="8"/>
        <rFont val="Arial"/>
        <family val="2"/>
      </rPr>
      <t>Laptop DELL VOSTRO 3568</t>
    </r>
  </si>
  <si>
    <r>
      <rPr>
        <sz val="8"/>
        <rFont val="Arial"/>
        <family val="2"/>
      </rPr>
      <t>Laptop HP UMA i7-7500U 250 G6 FHD SVA  AG</t>
    </r>
  </si>
  <si>
    <t xml:space="preserve">260648484
</t>
  </si>
  <si>
    <t xml:space="preserve">8560Z
</t>
  </si>
  <si>
    <t>\</t>
  </si>
  <si>
    <t>Drukarka laserowa Brother</t>
  </si>
  <si>
    <t>Projektor Benq MH</t>
  </si>
  <si>
    <t xml:space="preserve">Drukarka HP </t>
  </si>
  <si>
    <t>Monitor Interaktywny INQ Pro 75"</t>
  </si>
  <si>
    <t>Komputer All in One NTT</t>
  </si>
  <si>
    <t>Wartość środków trwałych do ubezpieczenia (grupa od 3 do 8 KŚT oraz grupa 013 (środki niskocenne) i grupa 014 (zbiory biblioteczne)</t>
  </si>
  <si>
    <t>Jednostka</t>
  </si>
  <si>
    <t>Łączna wartość środków trwałych i wyposażenia (wartość księgowa brutto)</t>
  </si>
  <si>
    <t>W tym zbiory bibioteczne (jeżeli dotyczy)</t>
  </si>
  <si>
    <t>* w tym 74 376,95 zł podręczniki</t>
  </si>
  <si>
    <t>Interaktywna podłoga Smart Floor</t>
  </si>
  <si>
    <t>Monitor interaktywny IIYAMA TE6512MIS-B3AG</t>
  </si>
  <si>
    <t>Laptop EccoPc Notebook 15 PN: IP4417U8GB256FHDMOEMWEP</t>
  </si>
  <si>
    <t>Aparat cyfrowy  Canon PowerShot G7 X Mark II</t>
  </si>
  <si>
    <t>BeCreo - zestaw z mikrokontrolerem</t>
  </si>
  <si>
    <t>Monitor interaktywny InsGraf DIGITAL FUTURE 665</t>
  </si>
  <si>
    <t>Drukarka BROTHER T426</t>
  </si>
  <si>
    <t>Urządzenie wielofunkcyjne Canon Pixma G3470</t>
  </si>
  <si>
    <t>Aparat fotorgaficzny KODAK PixPro AZ255BK Czarny</t>
  </si>
  <si>
    <t>Monitor liyama 75 cali</t>
  </si>
  <si>
    <t>Laptop Asus 2 szt.</t>
  </si>
  <si>
    <t>Laptop Acer 3 szt.</t>
  </si>
  <si>
    <t>Urządzenie RICOH MPC 2003 POL</t>
  </si>
  <si>
    <t>NISZCZARKA</t>
  </si>
  <si>
    <t>URZĄDZENIE WIELOFUNKCYJNE WIDEX SOUND ASSIST</t>
  </si>
  <si>
    <t>Budynek nr 795 2 - gospodarczy</t>
  </si>
  <si>
    <t>Tabela nr 3 - Ubezpieczanie budowli (PD) - Urząd Gminy w Bodzechowie</t>
  </si>
  <si>
    <t>INSTALACJA FOTOWOLTAICZNE  - ŚWIETLICA SUDÓŁ</t>
  </si>
  <si>
    <t>SUDÓŁ 103 A</t>
  </si>
  <si>
    <t>ŚWIETLICA WIEJSKA W JĘDRZEJOWICACH, JĘDRZEJOWICE 17A, 27-400 OSTROWIEC ŚWIĘTOKRZYSKI</t>
  </si>
  <si>
    <r>
      <t xml:space="preserve">Mienie OSP - </t>
    </r>
    <r>
      <rPr>
        <b/>
        <sz val="11"/>
        <color theme="1"/>
        <rFont val="Calibri"/>
        <family val="2"/>
        <charset val="238"/>
        <scheme val="minor"/>
      </rPr>
      <t>pkt. 1.1. p) WU.</t>
    </r>
  </si>
  <si>
    <t>50 000,00</t>
  </si>
  <si>
    <t>Oprogramowanie</t>
  </si>
  <si>
    <t>Boisko do koszykówki przy świetlicy w Sudole</t>
  </si>
  <si>
    <t>Boisko do piłki nożnej przy świetlicy w Sudole</t>
  </si>
  <si>
    <t>Plac zabaw przy świetlicy w Sudole</t>
  </si>
  <si>
    <t>Siłownia zewnętrzna</t>
  </si>
  <si>
    <t xml:space="preserve">Świetlica Sudół </t>
  </si>
  <si>
    <t>Urządzenie wielofunkcyjne</t>
  </si>
  <si>
    <t>Urzadzenie wielofunkcyjne MFC-I652ODW</t>
  </si>
  <si>
    <t>Sustem CCTV  - na zewnątrz / Św. Przyborów/</t>
  </si>
  <si>
    <t>System alarmowy -wewnątrz / Św. Przyborów/</t>
  </si>
  <si>
    <t>Sustem CCTV  - na zewnątrz / Św. Magonie/</t>
  </si>
  <si>
    <t>System alarmowy -wewnątrz / Św.Magonie/</t>
  </si>
  <si>
    <t>Sustem CCTV  - na zewnątrz / Św. Świrna/</t>
  </si>
  <si>
    <t>System alarmowy -wewnątrz / Św.Świrna/</t>
  </si>
  <si>
    <t>System CCTV - na zewnątrz /Św. Gromadzice/</t>
  </si>
  <si>
    <t>System alarmowy -wewnątrz / Św. Gromadzice/</t>
  </si>
  <si>
    <t>Niszczarka HSM X15</t>
  </si>
  <si>
    <t>Niszczarka FELLOWES P-30C</t>
  </si>
  <si>
    <t>SHUDDER SDR1503 Zestaw bezprzewodowy 2x ręka+2x bodypack z mikrofonem nagłownym</t>
  </si>
  <si>
    <t>MACKIE ProFX16 v3 - analogowy mikser z efektami oraz interfejs USB 2×4 I/O</t>
  </si>
  <si>
    <t>Bose L! PRO16 - nagłośnienie</t>
  </si>
  <si>
    <t>Laptop Lenovo V15 I5/16/512/WIN 11HOME</t>
  </si>
  <si>
    <t>LAPTOP LENOVO IdeaPad 3 17" I5/16/256/WIN11 HOME</t>
  </si>
  <si>
    <t xml:space="preserve">Monitor MSI 23,8” PRO MP242A </t>
  </si>
  <si>
    <t xml:space="preserve">Komputer ADAX LIBRA WXPR5600G </t>
  </si>
  <si>
    <t xml:space="preserve">Komputer ADAX LIBRA WXPC12400 </t>
  </si>
  <si>
    <t xml:space="preserve">Monitor MSI PRO MP2412 </t>
  </si>
  <si>
    <t xml:space="preserve">Monitor interaktywny HIKVISION DS.-D5B65RB </t>
  </si>
  <si>
    <t xml:space="preserve">Urządzenie wielofunkcyjne 3 w 1 Epson Eco tank </t>
  </si>
  <si>
    <t>Drukarka RICOH MPC 3003</t>
  </si>
  <si>
    <t xml:space="preserve">Smartfon Samsung SM-A556 GALAXY A55 5G </t>
  </si>
  <si>
    <t xml:space="preserve">Inteligentna Klasa 10( Classwise) </t>
  </si>
  <si>
    <t xml:space="preserve">Gogle Vr TierOne GO </t>
  </si>
  <si>
    <t>Robot EDEK MINI</t>
  </si>
  <si>
    <t xml:space="preserve">Magiczny dywan </t>
  </si>
  <si>
    <t>Laptop Acer 4 szt.</t>
  </si>
  <si>
    <t>Zestaw interatywny z tablicą i  projektorem – 2 szt.</t>
  </si>
  <si>
    <t>Monitor</t>
  </si>
  <si>
    <t>Moduł alarmowy MD-ZZ –detektor gazu</t>
  </si>
  <si>
    <t xml:space="preserve">niszczarka Fellowes </t>
  </si>
  <si>
    <t>Zestaw komputerowy</t>
  </si>
  <si>
    <t>Niszczarka dokumentów</t>
  </si>
  <si>
    <t>Monitor interaktywny 75" Gaoke</t>
  </si>
  <si>
    <t>Kserokopiarka Ricoch MPC 4503</t>
  </si>
  <si>
    <t>f</t>
  </si>
  <si>
    <t>OCHOTNICZA STRAŻ POŻARNA W GROMADZICACH W MAGONIACH</t>
  </si>
  <si>
    <t>Magonie 29, Gromadzice, 27-400 Ostrowiec Świętokrzyski, Polska</t>
  </si>
  <si>
    <t>WYKAZ POJAZDÓW ZGŁOSZONYCH DO UBEZPIECZENIA</t>
  </si>
  <si>
    <t>UBEZPIECZAJĄCY: GMINA BODZECHÓW ul. Reja 10 27-400 Ostrowiec Świętokrzyski 291009998</t>
  </si>
  <si>
    <t>Marka</t>
  </si>
  <si>
    <t>Model</t>
  </si>
  <si>
    <t>Nr rej.</t>
  </si>
  <si>
    <t>Nr nadwozia</t>
  </si>
  <si>
    <t>Rok prod.</t>
  </si>
  <si>
    <t>Pojemn. (cm3)</t>
  </si>
  <si>
    <t>Moc (kW)</t>
  </si>
  <si>
    <t>Ładown (kg)</t>
  </si>
  <si>
    <t>DMC (kg)</t>
  </si>
  <si>
    <t>Liczba miejsc</t>
  </si>
  <si>
    <t>AC WARTOŚĆ brutto</t>
  </si>
  <si>
    <t>Rodzaj pojazdu</t>
  </si>
  <si>
    <t>OC</t>
  </si>
  <si>
    <t>AC</t>
  </si>
  <si>
    <t>NNW- 10 TYS</t>
  </si>
  <si>
    <t>ASSISTANCE</t>
  </si>
  <si>
    <t>Okres ubezpieczenia</t>
  </si>
  <si>
    <t>Właściciel pojazdu</t>
  </si>
  <si>
    <t>JELCZ</t>
  </si>
  <si>
    <t>010R</t>
  </si>
  <si>
    <t>TOS06JY</t>
  </si>
  <si>
    <t>SUJP422CCR0000059</t>
  </si>
  <si>
    <t>SPECJALNY</t>
  </si>
  <si>
    <t>04.04.2026 -03.04.2027</t>
  </si>
  <si>
    <t>OSP BODZECHÓW 292419304</t>
  </si>
  <si>
    <t>FIAT</t>
  </si>
  <si>
    <t>PANDA</t>
  </si>
  <si>
    <t>TOS60JY</t>
  </si>
  <si>
    <t>ZFA16900000347841</t>
  </si>
  <si>
    <t>OSOBOWY</t>
  </si>
  <si>
    <t>GMINA BODZECHÓW</t>
  </si>
  <si>
    <t>PEUGEOT</t>
  </si>
  <si>
    <t>EXPERT</t>
  </si>
  <si>
    <t>TOS28802</t>
  </si>
  <si>
    <t>VF3XUAHZ8CZ049165</t>
  </si>
  <si>
    <t>CIĘŻAROWY</t>
  </si>
  <si>
    <t>20.04.2026 -19.04.2027</t>
  </si>
  <si>
    <t>STIM</t>
  </si>
  <si>
    <t>-</t>
  </si>
  <si>
    <t>TOS01H8</t>
  </si>
  <si>
    <t>SYAS11NA0E0001255</t>
  </si>
  <si>
    <t>PRZYCZEPA LEKKA</t>
  </si>
  <si>
    <t>25.04.2026 -24.04.2027</t>
  </si>
  <si>
    <t>FORD</t>
  </si>
  <si>
    <t>TRANSIT</t>
  </si>
  <si>
    <t>TOS63471</t>
  </si>
  <si>
    <t>WF0XXXTTGXGB56953</t>
  </si>
  <si>
    <t>27.04.2026 -26.04.2027</t>
  </si>
  <si>
    <t>OSP JĘDRZEJOWICE 292393651</t>
  </si>
  <si>
    <t>DUCATO</t>
  </si>
  <si>
    <t>TOS42316</t>
  </si>
  <si>
    <t>ZFA25000002C42008</t>
  </si>
  <si>
    <t>28.04.2026 -27.04.2027</t>
  </si>
  <si>
    <t>WIOLA</t>
  </si>
  <si>
    <t>TOS88M4</t>
  </si>
  <si>
    <t>SUCE7ASA5H1000255</t>
  </si>
  <si>
    <t>PRZYCZEPA CIĘŻAROWA</t>
  </si>
  <si>
    <t>NIEWIADÓW</t>
  </si>
  <si>
    <t>TOS1AH5</t>
  </si>
  <si>
    <t>SWNB75000S0148079</t>
  </si>
  <si>
    <t>OCHOTNICZA STRAŻ POŻARNA W CHMIELOWIE</t>
  </si>
  <si>
    <t>CITROEN</t>
  </si>
  <si>
    <t>JUMPER</t>
  </si>
  <si>
    <t>TOS49033</t>
  </si>
  <si>
    <t>VF7YCBMFB12068323</t>
  </si>
  <si>
    <t>16.05.2026 -15.05.2027</t>
  </si>
  <si>
    <t>RENAULT</t>
  </si>
  <si>
    <t>TRAFIC</t>
  </si>
  <si>
    <t>TOS71606</t>
  </si>
  <si>
    <t>VF1JL000X57749171</t>
  </si>
  <si>
    <t>20.05.2026 -19.05.2027</t>
  </si>
  <si>
    <t>OSP CHMIELÓW 292849370</t>
  </si>
  <si>
    <t>MERCEDES-BENZ</t>
  </si>
  <si>
    <t>TOS49385</t>
  </si>
  <si>
    <t>WDB6502821K111114</t>
  </si>
  <si>
    <t>27.05.2026 -26.05.2027</t>
  </si>
  <si>
    <t>BE6315U</t>
  </si>
  <si>
    <t>TOS30JG</t>
  </si>
  <si>
    <t>SWNB750005E018500</t>
  </si>
  <si>
    <t>05.06.2026 -04.06.2027</t>
  </si>
  <si>
    <t>URZĄD GMINY BODZECHÓW 000534753</t>
  </si>
  <si>
    <t>NEPTUN</t>
  </si>
  <si>
    <t>N7-202 PTS</t>
  </si>
  <si>
    <t>TOS94P4</t>
  </si>
  <si>
    <t>SXE1P202DJS104635</t>
  </si>
  <si>
    <t>URSUS</t>
  </si>
  <si>
    <t>C 360 3P</t>
  </si>
  <si>
    <t>TOS73AM</t>
  </si>
  <si>
    <t>CIĄGNIK ROLNICZY</t>
  </si>
  <si>
    <t>23.06.2026 -22.06.2027</t>
  </si>
  <si>
    <t>FSC-STARACHOWICE</t>
  </si>
  <si>
    <t>TOS32CL</t>
  </si>
  <si>
    <t>A20077988</t>
  </si>
  <si>
    <t>AUTOSAN</t>
  </si>
  <si>
    <t>D-732/05</t>
  </si>
  <si>
    <t>TOS06CF</t>
  </si>
  <si>
    <t>PRZYCZEPA CIĘŻAROWA ROLNICZA</t>
  </si>
  <si>
    <t>28.06.2026 -27.06.2027</t>
  </si>
  <si>
    <t>TOS05CF</t>
  </si>
  <si>
    <t>28.06.2026-27.06.2027</t>
  </si>
  <si>
    <t>DACIA</t>
  </si>
  <si>
    <t>DUSTER</t>
  </si>
  <si>
    <t>TOS75870</t>
  </si>
  <si>
    <t>VF1HJD20469743655</t>
  </si>
  <si>
    <t>28.07.2025 -27.07.2026</t>
  </si>
  <si>
    <t>TOS4R53</t>
  </si>
  <si>
    <t>WF0CXXGBFC3S34831</t>
  </si>
  <si>
    <t>11.08.2025 -10.08.2026</t>
  </si>
  <si>
    <t>FORD/GERMAZ</t>
  </si>
  <si>
    <t>TRANSIT CUSTOM</t>
  </si>
  <si>
    <t>TOS82744</t>
  </si>
  <si>
    <t>WF01XXTTG1PD00267</t>
  </si>
  <si>
    <t>25.08.2025-24.08.2026</t>
  </si>
  <si>
    <t>STAR</t>
  </si>
  <si>
    <t>TOS90LS</t>
  </si>
  <si>
    <t>14.09.2025 -13.09.2026</t>
  </si>
  <si>
    <t>TOS01573</t>
  </si>
  <si>
    <t>A200W0376349</t>
  </si>
  <si>
    <t>16.09.2025 -15.09.2026</t>
  </si>
  <si>
    <t>TOS55SC</t>
  </si>
  <si>
    <t>WF0VXXTTFV6Y19519</t>
  </si>
  <si>
    <t>30.10.2025 -29.10.2026</t>
  </si>
  <si>
    <t>OSP GROMADZICE 292428674</t>
  </si>
  <si>
    <t>TOS66078</t>
  </si>
  <si>
    <t>WF01XXTTG1LD00273</t>
  </si>
  <si>
    <t>05.11.2025 -04.11.2026</t>
  </si>
  <si>
    <t>VOLVO</t>
  </si>
  <si>
    <t>FL4XR2</t>
  </si>
  <si>
    <t>TOS9H98</t>
  </si>
  <si>
    <t>YV2TBL0A98B531480</t>
  </si>
  <si>
    <t>13.11.2025 -12.11.2026</t>
  </si>
  <si>
    <t>VALTRA</t>
  </si>
  <si>
    <t>N114E</t>
  </si>
  <si>
    <t>TOS49S3</t>
  </si>
  <si>
    <t>YK5N114H0KS283004</t>
  </si>
  <si>
    <t xml:space="preserve">CIĄGNIK ROLNICZY </t>
  </si>
  <si>
    <t>22.11.2025-21.11.2026</t>
  </si>
  <si>
    <t>TOS89JU</t>
  </si>
  <si>
    <t>03319</t>
  </si>
  <si>
    <t>23.11.2025 -22.11.2026</t>
  </si>
  <si>
    <t>TIPO</t>
  </si>
  <si>
    <t>TOS66333</t>
  </si>
  <si>
    <t>ZFA35600006T13302</t>
  </si>
  <si>
    <t>01.12.2025 -30.11.2026</t>
  </si>
  <si>
    <t>TOS39NW</t>
  </si>
  <si>
    <t>09738</t>
  </si>
  <si>
    <t>12.12.2025 -11.12.2026</t>
  </si>
  <si>
    <t>PARTNER</t>
  </si>
  <si>
    <t>TOS26770</t>
  </si>
  <si>
    <t>VF37J9HP0EJ848090</t>
  </si>
  <si>
    <t>18.12.2025-17.12.2026</t>
  </si>
  <si>
    <t>TRAMP</t>
  </si>
  <si>
    <t>TOS17MX</t>
  </si>
  <si>
    <t>SUASW3RAP5S680633</t>
  </si>
  <si>
    <t>AUTOBUS</t>
  </si>
  <si>
    <t>23.12.2025-22.12.2026</t>
  </si>
  <si>
    <t>TOS75577</t>
  </si>
  <si>
    <t>VF1HJD20768612953</t>
  </si>
  <si>
    <t>21.01.2026- 20.01.2027</t>
  </si>
  <si>
    <t>MF 255</t>
  </si>
  <si>
    <t>TOS29G9</t>
  </si>
  <si>
    <t>24.01.2026 - 23.01.2027</t>
  </si>
  <si>
    <t>M 210.12</t>
  </si>
  <si>
    <t>TOS75212</t>
  </si>
  <si>
    <t>VF640ACA000010730</t>
  </si>
  <si>
    <t>04.02.2026-03.02.2027</t>
  </si>
  <si>
    <t>FS LUBLIN</t>
  </si>
  <si>
    <t>LUBLIN 332212</t>
  </si>
  <si>
    <t>TOS03998</t>
  </si>
  <si>
    <t>SUF332212W0032365</t>
  </si>
  <si>
    <t>09.02.2026 -08.02.2027</t>
  </si>
  <si>
    <t>OSP MIŁKÓW 292419681</t>
  </si>
  <si>
    <t>TOSG440</t>
  </si>
  <si>
    <t>SUS11422VY0000456</t>
  </si>
  <si>
    <t>12.02.2026 -11.02.2027</t>
  </si>
  <si>
    <t>KANGOO</t>
  </si>
  <si>
    <t>TOS66MF</t>
  </si>
  <si>
    <t>VF1FC4AAF27674020</t>
  </si>
  <si>
    <t>20.02.2026 -19.02.2027</t>
  </si>
  <si>
    <t>TOS54AM</t>
  </si>
  <si>
    <t>17.03.2026 -16.03.2027</t>
  </si>
  <si>
    <t>JCB</t>
  </si>
  <si>
    <t>3CX</t>
  </si>
  <si>
    <t>BRAK</t>
  </si>
  <si>
    <t>JCB3CXSMH71331192</t>
  </si>
  <si>
    <t>Koparko-ładowarka</t>
  </si>
  <si>
    <t>DOBLO</t>
  </si>
  <si>
    <t>TOS99FE</t>
  </si>
  <si>
    <t>ZFA22300005242451</t>
  </si>
  <si>
    <t>18.03.2026 -17.03.2027</t>
  </si>
  <si>
    <t>METAL-FACH</t>
  </si>
  <si>
    <t>T735/1</t>
  </si>
  <si>
    <t>TOS91F6</t>
  </si>
  <si>
    <t>25.03.2026 -24.03.2027</t>
  </si>
  <si>
    <t>JUMPY</t>
  </si>
  <si>
    <t>TOS54659</t>
  </si>
  <si>
    <t>VF7XSAHZ8EZ012430</t>
  </si>
  <si>
    <t>26.03.2026 -25.03.2027</t>
  </si>
  <si>
    <t>MEPROZET</t>
  </si>
  <si>
    <t>T-527/3 (PN-30/2)</t>
  </si>
  <si>
    <t>TOS50F9</t>
  </si>
  <si>
    <t>MEP162212003</t>
  </si>
  <si>
    <t>29.03.2026 -28.03.2027</t>
  </si>
  <si>
    <t>SCANIA</t>
  </si>
  <si>
    <t>N323</t>
  </si>
  <si>
    <t>TOS91868</t>
  </si>
  <si>
    <t>YS2P4X40002203210</t>
  </si>
  <si>
    <t>11.03.2026-10.03.2027</t>
  </si>
  <si>
    <t>DRUKARKA LASEROWA BROTHER</t>
  </si>
  <si>
    <t>11.12.2023r.</t>
  </si>
  <si>
    <t>DRUKARKA ECOSYS P3245DN</t>
  </si>
  <si>
    <t>25.04.2025r.</t>
  </si>
  <si>
    <t xml:space="preserve">URZĄDZENIE WIELOFUNKCYJNE </t>
  </si>
  <si>
    <t xml:space="preserve">12.12..2024r. </t>
  </si>
  <si>
    <t xml:space="preserve">Suma ubezpieczenia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</si>
</sst>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  <numFmt numFmtId="165" formatCode="yyyy\-mm\-dd;@"/>
    <numFmt numFmtId="166" formatCode="[$-415]General"/>
    <numFmt numFmtId="167" formatCode="#,##0.00&quot; &quot;[$zł-415];[Red]&quot;-&quot;#,##0.00&quot; &quot;[$zł-415]"/>
    <numFmt numFmtId="168" formatCode="#,##0.00&quot; zł&quot;"/>
    <numFmt numFmtId="169" formatCode="#,##0.00\ [$zł-415]"/>
  </numFmts>
  <fonts count="81">
    <font>
      <sz val="11"/>
      <color theme="1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theme="1" tint="4.9989318521683403E-2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sz val="9"/>
      <color rgb="FF002060"/>
      <name val="Segoe UI"/>
      <family val="2"/>
      <charset val="238"/>
    </font>
    <font>
      <sz val="7"/>
      <color indexed="8"/>
      <name val="Verdana"/>
      <family val="2"/>
      <charset val="238"/>
    </font>
    <font>
      <sz val="10"/>
      <color rgb="FF00206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Ubuntu"/>
      <family val="2"/>
      <charset val="238"/>
    </font>
    <font>
      <sz val="12"/>
      <color rgb="FF000000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  <font>
      <b/>
      <i/>
      <sz val="12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rgb="FF00206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sz val="11"/>
      <color theme="1"/>
      <name val="Calibri"/>
      <family val="2"/>
      <charset val="238"/>
    </font>
    <font>
      <b/>
      <i/>
      <sz val="16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u/>
      <sz val="11"/>
      <name val="Calibri"/>
      <family val="2"/>
      <charset val="238"/>
      <scheme val="minor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FF00"/>
      <name val="Calibri"/>
      <family val="2"/>
      <charset val="238"/>
      <scheme val="minor"/>
    </font>
    <font>
      <b/>
      <sz val="10"/>
      <color rgb="FFFFFF00"/>
      <name val="Calibri"/>
      <family val="2"/>
      <charset val="238"/>
      <scheme val="minor"/>
    </font>
    <font>
      <sz val="10"/>
      <color rgb="FF000000"/>
      <name val="Cambria"/>
      <family val="1"/>
      <charset val="238"/>
    </font>
    <font>
      <sz val="9"/>
      <color rgb="FF000000"/>
      <name val="Cambria"/>
      <family val="1"/>
      <charset val="238"/>
    </font>
    <font>
      <sz val="10"/>
      <color rgb="FF222222"/>
      <name val="Cambria"/>
      <family val="1"/>
      <charset val="238"/>
    </font>
    <font>
      <b/>
      <sz val="11"/>
      <color indexed="8"/>
      <name val="Calibri"/>
      <family val="2"/>
      <charset val="238"/>
    </font>
    <font>
      <sz val="10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color rgb="FF000000"/>
      <name val="Ubuntu Light"/>
      <family val="2"/>
    </font>
    <font>
      <b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&quot;\&quot;Times New Roman\&quot;&quot;"/>
    </font>
    <font>
      <sz val="10"/>
      <color theme="1"/>
      <name val="Open Sans"/>
    </font>
    <font>
      <b/>
      <sz val="9"/>
      <color theme="1"/>
      <name val="Arial"/>
      <family val="2"/>
      <charset val="238"/>
    </font>
  </fonts>
  <fills count="5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  <fill>
      <patternFill patternType="solid">
        <fgColor rgb="FFC9DAF8"/>
        <bgColor rgb="FFC9DAF8"/>
      </patternFill>
    </fill>
    <fill>
      <patternFill patternType="solid">
        <fgColor rgb="FFFF00FF"/>
        <bgColor rgb="FFFF00FF"/>
      </patternFill>
    </fill>
    <fill>
      <patternFill patternType="solid">
        <fgColor rgb="FFFFE599"/>
        <bgColor rgb="FFFFE599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F9CB9C"/>
        <bgColor rgb="FFF9CB9C"/>
      </patternFill>
    </fill>
    <fill>
      <patternFill patternType="solid">
        <fgColor rgb="FFB6D7A8"/>
        <bgColor rgb="FFB6D7A8"/>
      </patternFill>
    </fill>
    <fill>
      <patternFill patternType="solid">
        <fgColor rgb="FF00FFFF"/>
        <bgColor rgb="FF00FFFF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7">
    <xf numFmtId="0" fontId="0" fillId="0" borderId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10" applyNumberFormat="0" applyAlignment="0" applyProtection="0"/>
    <xf numFmtId="0" fontId="21" fillId="8" borderId="11" applyNumberFormat="0" applyAlignment="0" applyProtection="0"/>
    <xf numFmtId="0" fontId="22" fillId="8" borderId="10" applyNumberFormat="0" applyAlignment="0" applyProtection="0"/>
    <xf numFmtId="0" fontId="23" fillId="0" borderId="12" applyNumberFormat="0" applyFill="0" applyAlignment="0" applyProtection="0"/>
    <xf numFmtId="0" fontId="24" fillId="9" borderId="13" applyNumberFormat="0" applyAlignment="0" applyProtection="0"/>
    <xf numFmtId="0" fontId="7" fillId="0" borderId="0" applyNumberFormat="0" applyFill="0" applyBorder="0" applyAlignment="0" applyProtection="0"/>
    <xf numFmtId="0" fontId="12" fillId="10" borderId="14" applyNumberFormat="0" applyFont="0" applyAlignment="0" applyProtection="0"/>
    <xf numFmtId="0" fontId="25" fillId="0" borderId="0" applyNumberFormat="0" applyFill="0" applyBorder="0" applyAlignment="0" applyProtection="0"/>
    <xf numFmtId="0" fontId="9" fillId="0" borderId="15" applyNumberFormat="0" applyFill="0" applyAlignment="0" applyProtection="0"/>
    <xf numFmtId="0" fontId="26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26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26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26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26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26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0" borderId="0"/>
    <xf numFmtId="0" fontId="39" fillId="0" borderId="0"/>
    <xf numFmtId="0" fontId="12" fillId="0" borderId="0"/>
    <xf numFmtId="43" fontId="12" fillId="0" borderId="0" applyFont="0" applyFill="0" applyBorder="0" applyAlignment="0" applyProtection="0"/>
    <xf numFmtId="166" fontId="54" fillId="0" borderId="0" applyBorder="0" applyProtection="0"/>
  </cellStyleXfs>
  <cellXfs count="440">
    <xf numFmtId="0" fontId="0" fillId="0" borderId="0" xfId="0"/>
    <xf numFmtId="0" fontId="1" fillId="3" borderId="0" xfId="0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0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164" fontId="2" fillId="0" borderId="2" xfId="0" applyNumberFormat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2" fillId="0" borderId="2" xfId="0" applyNumberFormat="1" applyFont="1" applyBorder="1" applyAlignment="1">
      <alignment horizontal="right" vertical="center"/>
    </xf>
    <xf numFmtId="164" fontId="10" fillId="0" borderId="2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2" fillId="37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165" fontId="28" fillId="0" borderId="2" xfId="0" applyNumberFormat="1" applyFont="1" applyBorder="1" applyAlignment="1">
      <alignment horizontal="left" vertical="center" shrinkToFit="1"/>
    </xf>
    <xf numFmtId="0" fontId="2" fillId="0" borderId="2" xfId="0" applyFont="1" applyBorder="1" applyAlignment="1">
      <alignment horizontal="left" vertical="center"/>
    </xf>
    <xf numFmtId="44" fontId="2" fillId="0" borderId="2" xfId="0" applyNumberFormat="1" applyFont="1" applyBorder="1" applyAlignment="1">
      <alignment horizontal="left" vertical="center"/>
    </xf>
    <xf numFmtId="0" fontId="2" fillId="36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29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36" borderId="2" xfId="0" applyFont="1" applyFill="1" applyBorder="1" applyAlignment="1">
      <alignment vertical="center"/>
    </xf>
    <xf numFmtId="14" fontId="10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right" vertical="center" wrapText="1"/>
    </xf>
    <xf numFmtId="164" fontId="10" fillId="0" borderId="2" xfId="0" applyNumberFormat="1" applyFont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164" fontId="30" fillId="0" borderId="2" xfId="0" applyNumberFormat="1" applyFont="1" applyBorder="1" applyAlignment="1">
      <alignment horizontal="right" vertical="center" wrapText="1"/>
    </xf>
    <xf numFmtId="164" fontId="31" fillId="0" borderId="2" xfId="0" applyNumberFormat="1" applyFont="1" applyBorder="1" applyAlignment="1">
      <alignment horizontal="right" vertical="center" wrapText="1"/>
    </xf>
    <xf numFmtId="164" fontId="0" fillId="0" borderId="2" xfId="0" applyNumberFormat="1" applyBorder="1" applyAlignment="1">
      <alignment horizontal="right" vertical="center"/>
    </xf>
    <xf numFmtId="164" fontId="3" fillId="0" borderId="0" xfId="0" applyNumberFormat="1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6" borderId="0" xfId="0" applyFont="1" applyFill="1" applyAlignment="1">
      <alignment vertical="center" wrapText="1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164" fontId="27" fillId="3" borderId="2" xfId="0" applyNumberFormat="1" applyFont="1" applyFill="1" applyBorder="1" applyAlignment="1">
      <alignment horizontal="right" vertical="center"/>
    </xf>
    <xf numFmtId="164" fontId="10" fillId="0" borderId="2" xfId="0" applyNumberFormat="1" applyFont="1" applyBorder="1" applyAlignment="1">
      <alignment horizontal="right" vertical="center"/>
    </xf>
    <xf numFmtId="164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40" fillId="2" borderId="0" xfId="0" applyFont="1" applyFill="1" applyAlignment="1">
      <alignment vertical="center"/>
    </xf>
    <xf numFmtId="0" fontId="41" fillId="3" borderId="0" xfId="0" applyFont="1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164" fontId="0" fillId="2" borderId="2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/>
    </xf>
    <xf numFmtId="164" fontId="0" fillId="2" borderId="2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2" xfId="0" applyFill="1" applyBorder="1" applyAlignment="1">
      <alignment horizontal="left" vertical="center"/>
    </xf>
    <xf numFmtId="0" fontId="9" fillId="2" borderId="0" xfId="0" applyFont="1" applyFill="1" applyAlignment="1">
      <alignment vertical="center"/>
    </xf>
    <xf numFmtId="0" fontId="26" fillId="3" borderId="0" xfId="0" applyFont="1" applyFill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4" fillId="3" borderId="5" xfId="0" applyFont="1" applyFill="1" applyBorder="1" applyAlignment="1">
      <alignment horizontal="center" vertical="center" wrapText="1"/>
    </xf>
    <xf numFmtId="164" fontId="24" fillId="3" borderId="5" xfId="0" applyNumberFormat="1" applyFont="1" applyFill="1" applyBorder="1" applyAlignment="1">
      <alignment horizontal="center" vertical="center" wrapText="1"/>
    </xf>
    <xf numFmtId="0" fontId="45" fillId="0" borderId="2" xfId="0" applyFont="1" applyBorder="1" applyAlignment="1">
      <alignment vertical="center" wrapText="1"/>
    </xf>
    <xf numFmtId="0" fontId="45" fillId="0" borderId="2" xfId="0" applyFont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 wrapText="1"/>
    </xf>
    <xf numFmtId="0" fontId="9" fillId="35" borderId="3" xfId="0" applyFont="1" applyFill="1" applyBorder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0" fontId="45" fillId="0" borderId="2" xfId="0" applyFont="1" applyBorder="1" applyAlignment="1">
      <alignment vertical="center"/>
    </xf>
    <xf numFmtId="0" fontId="9" fillId="35" borderId="0" xfId="0" applyFont="1" applyFill="1" applyAlignment="1">
      <alignment vertical="center"/>
    </xf>
    <xf numFmtId="0" fontId="47" fillId="0" borderId="2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164" fontId="0" fillId="0" borderId="17" xfId="0" applyNumberFormat="1" applyBorder="1" applyAlignment="1">
      <alignment vertical="center"/>
    </xf>
    <xf numFmtId="164" fontId="0" fillId="0" borderId="17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26" fillId="3" borderId="5" xfId="0" applyFont="1" applyFill="1" applyBorder="1" applyAlignment="1">
      <alignment horizontal="center" vertical="center"/>
    </xf>
    <xf numFmtId="0" fontId="38" fillId="3" borderId="5" xfId="0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right" vertical="center"/>
    </xf>
    <xf numFmtId="164" fontId="0" fillId="2" borderId="2" xfId="0" applyNumberFormat="1" applyFill="1" applyBorder="1" applyAlignment="1">
      <alignment horizontal="right" vertical="center" wrapText="1"/>
    </xf>
    <xf numFmtId="164" fontId="0" fillId="2" borderId="17" xfId="0" applyNumberFormat="1" applyFill="1" applyBorder="1" applyAlignment="1">
      <alignment horizontal="right" vertical="center"/>
    </xf>
    <xf numFmtId="0" fontId="0" fillId="2" borderId="21" xfId="0" applyFill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2" borderId="24" xfId="0" applyFill="1" applyBorder="1" applyAlignment="1">
      <alignment horizontal="center" vertical="center"/>
    </xf>
    <xf numFmtId="164" fontId="24" fillId="3" borderId="26" xfId="0" applyNumberFormat="1" applyFont="1" applyFill="1" applyBorder="1" applyAlignment="1">
      <alignment horizontal="right" vertical="center"/>
    </xf>
    <xf numFmtId="0" fontId="24" fillId="3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left" vertical="center"/>
    </xf>
    <xf numFmtId="0" fontId="24" fillId="3" borderId="5" xfId="0" applyFont="1" applyFill="1" applyBorder="1" applyAlignment="1">
      <alignment horizontal="center" vertical="center"/>
    </xf>
    <xf numFmtId="164" fontId="24" fillId="3" borderId="5" xfId="0" applyNumberFormat="1" applyFont="1" applyFill="1" applyBorder="1" applyAlignment="1">
      <alignment horizontal="center" vertical="center"/>
    </xf>
    <xf numFmtId="0" fontId="24" fillId="3" borderId="2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24" fillId="3" borderId="27" xfId="0" applyNumberFormat="1" applyFont="1" applyFill="1" applyBorder="1" applyAlignment="1">
      <alignment horizontal="center" vertical="center"/>
    </xf>
    <xf numFmtId="0" fontId="39" fillId="0" borderId="0" xfId="43" applyAlignment="1">
      <alignment vertical="center"/>
    </xf>
    <xf numFmtId="0" fontId="39" fillId="0" borderId="2" xfId="43" applyBorder="1" applyAlignment="1">
      <alignment horizontal="center" vertical="center"/>
    </xf>
    <xf numFmtId="0" fontId="49" fillId="3" borderId="0" xfId="43" applyFont="1" applyFill="1" applyAlignment="1">
      <alignment horizontal="center" vertical="center"/>
    </xf>
    <xf numFmtId="164" fontId="39" fillId="0" borderId="0" xfId="43" applyNumberFormat="1" applyAlignment="1">
      <alignment vertical="center"/>
    </xf>
    <xf numFmtId="0" fontId="33" fillId="39" borderId="20" xfId="0" applyFont="1" applyFill="1" applyBorder="1" applyAlignment="1">
      <alignment vertical="center" wrapText="1"/>
    </xf>
    <xf numFmtId="164" fontId="0" fillId="2" borderId="0" xfId="0" applyNumberFormat="1" applyFill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50" fillId="0" borderId="2" xfId="0" applyFont="1" applyBorder="1" applyAlignment="1">
      <alignment vertical="center" wrapText="1"/>
    </xf>
    <xf numFmtId="0" fontId="50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46" fillId="0" borderId="1" xfId="0" applyFont="1" applyBorder="1" applyAlignment="1">
      <alignment vertical="center" wrapText="1"/>
    </xf>
    <xf numFmtId="0" fontId="46" fillId="0" borderId="19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/>
    </xf>
    <xf numFmtId="164" fontId="35" fillId="0" borderId="3" xfId="0" applyNumberFormat="1" applyFont="1" applyBorder="1" applyAlignment="1">
      <alignment horizontal="right" vertical="center"/>
    </xf>
    <xf numFmtId="164" fontId="46" fillId="0" borderId="2" xfId="0" applyNumberFormat="1" applyFont="1" applyBorder="1" applyAlignment="1">
      <alignment horizontal="center" vertical="center"/>
    </xf>
    <xf numFmtId="0" fontId="46" fillId="0" borderId="0" xfId="0" applyFont="1"/>
    <xf numFmtId="0" fontId="46" fillId="0" borderId="2" xfId="0" applyFont="1" applyBorder="1" applyAlignment="1">
      <alignment vertical="center" wrapText="1"/>
    </xf>
    <xf numFmtId="0" fontId="53" fillId="0" borderId="2" xfId="0" applyFont="1" applyBorder="1" applyAlignment="1">
      <alignment horizontal="center" vertical="center" wrapText="1"/>
    </xf>
    <xf numFmtId="0" fontId="46" fillId="0" borderId="2" xfId="0" applyFont="1" applyBorder="1" applyAlignment="1">
      <alignment vertical="center"/>
    </xf>
    <xf numFmtId="4" fontId="46" fillId="0" borderId="2" xfId="0" applyNumberFormat="1" applyFont="1" applyBorder="1" applyAlignment="1">
      <alignment horizontal="center" vertical="center"/>
    </xf>
    <xf numFmtId="0" fontId="46" fillId="0" borderId="2" xfId="0" applyFont="1" applyBorder="1" applyAlignment="1">
      <alignment horizontal="left" vertical="center"/>
    </xf>
    <xf numFmtId="164" fontId="35" fillId="0" borderId="21" xfId="0" applyNumberFormat="1" applyFont="1" applyBorder="1" applyAlignment="1">
      <alignment horizontal="right" vertical="center"/>
    </xf>
    <xf numFmtId="0" fontId="46" fillId="0" borderId="17" xfId="0" applyFont="1" applyBorder="1" applyAlignment="1">
      <alignment horizontal="center" vertical="center"/>
    </xf>
    <xf numFmtId="0" fontId="46" fillId="0" borderId="2" xfId="0" applyFont="1" applyBorder="1" applyAlignment="1">
      <alignment horizontal="left" vertical="center" wrapText="1"/>
    </xf>
    <xf numFmtId="0" fontId="9" fillId="2" borderId="3" xfId="0" applyFont="1" applyFill="1" applyBorder="1" applyAlignment="1">
      <alignment vertical="center"/>
    </xf>
    <xf numFmtId="0" fontId="9" fillId="2" borderId="16" xfId="0" applyFont="1" applyFill="1" applyBorder="1" applyAlignment="1">
      <alignment vertical="center"/>
    </xf>
    <xf numFmtId="0" fontId="9" fillId="2" borderId="4" xfId="0" applyFont="1" applyFill="1" applyBorder="1" applyAlignment="1">
      <alignment vertical="center"/>
    </xf>
    <xf numFmtId="0" fontId="0" fillId="0" borderId="2" xfId="0" applyBorder="1" applyAlignment="1">
      <alignment horizontal="center"/>
    </xf>
    <xf numFmtId="0" fontId="54" fillId="0" borderId="2" xfId="0" applyFont="1" applyBorder="1"/>
    <xf numFmtId="164" fontId="0" fillId="2" borderId="25" xfId="0" applyNumberFormat="1" applyFill="1" applyBorder="1" applyAlignment="1">
      <alignment horizontal="center" vertical="center" wrapText="1"/>
    </xf>
    <xf numFmtId="164" fontId="0" fillId="2" borderId="0" xfId="0" applyNumberFormat="1" applyFill="1" applyAlignment="1">
      <alignment vertical="center"/>
    </xf>
    <xf numFmtId="164" fontId="0" fillId="2" borderId="0" xfId="0" applyNumberFormat="1" applyFill="1" applyAlignment="1">
      <alignment horizontal="center" vertical="center" wrapText="1"/>
    </xf>
    <xf numFmtId="49" fontId="35" fillId="38" borderId="2" xfId="0" applyNumberFormat="1" applyFont="1" applyFill="1" applyBorder="1" applyAlignment="1">
      <alignment horizontal="center" vertical="center" wrapText="1"/>
    </xf>
    <xf numFmtId="49" fontId="46" fillId="0" borderId="2" xfId="44" applyNumberFormat="1" applyFont="1" applyBorder="1" applyAlignment="1">
      <alignment vertical="center" wrapText="1"/>
    </xf>
    <xf numFmtId="49" fontId="46" fillId="2" borderId="2" xfId="44" applyNumberFormat="1" applyFont="1" applyFill="1" applyBorder="1" applyAlignment="1">
      <alignment vertical="center" wrapText="1"/>
    </xf>
    <xf numFmtId="49" fontId="46" fillId="0" borderId="2" xfId="42" applyNumberFormat="1" applyFont="1" applyBorder="1" applyAlignment="1">
      <alignment vertical="center" wrapText="1"/>
    </xf>
    <xf numFmtId="49" fontId="55" fillId="2" borderId="2" xfId="42" applyNumberFormat="1" applyFont="1" applyFill="1" applyBorder="1" applyAlignment="1">
      <alignment vertical="center" wrapText="1"/>
    </xf>
    <xf numFmtId="49" fontId="46" fillId="0" borderId="2" xfId="0" applyNumberFormat="1" applyFont="1" applyBorder="1" applyAlignment="1">
      <alignment vertical="center" wrapText="1"/>
    </xf>
    <xf numFmtId="49" fontId="55" fillId="0" borderId="2" xfId="0" applyNumberFormat="1" applyFont="1" applyBorder="1" applyAlignment="1">
      <alignment vertical="center" wrapText="1"/>
    </xf>
    <xf numFmtId="49" fontId="46" fillId="0" borderId="17" xfId="42" applyNumberFormat="1" applyFont="1" applyBorder="1" applyAlignment="1">
      <alignment horizontal="left" vertical="center" wrapText="1"/>
    </xf>
    <xf numFmtId="49" fontId="46" fillId="2" borderId="2" xfId="42" applyNumberFormat="1" applyFont="1" applyFill="1" applyBorder="1" applyAlignment="1">
      <alignment horizontal="left" vertical="center" wrapText="1"/>
    </xf>
    <xf numFmtId="49" fontId="46" fillId="0" borderId="2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35" fillId="0" borderId="16" xfId="0" applyNumberFormat="1" applyFont="1" applyBorder="1" applyAlignment="1">
      <alignment horizontal="right" vertical="center"/>
    </xf>
    <xf numFmtId="44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14" fontId="2" fillId="0" borderId="2" xfId="0" applyNumberFormat="1" applyFont="1" applyBorder="1" applyAlignment="1">
      <alignment horizontal="left" vertical="center" wrapText="1"/>
    </xf>
    <xf numFmtId="164" fontId="5" fillId="35" borderId="2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29" fillId="2" borderId="2" xfId="0" applyFont="1" applyFill="1" applyBorder="1" applyAlignment="1">
      <alignment vertical="center"/>
    </xf>
    <xf numFmtId="164" fontId="8" fillId="36" borderId="2" xfId="0" applyNumberFormat="1" applyFont="1" applyFill="1" applyBorder="1" applyAlignment="1">
      <alignment horizontal="right" vertical="center"/>
    </xf>
    <xf numFmtId="164" fontId="5" fillId="37" borderId="2" xfId="0" applyNumberFormat="1" applyFont="1" applyFill="1" applyBorder="1" applyAlignment="1">
      <alignment horizontal="right" vertical="center" wrapText="1"/>
    </xf>
    <xf numFmtId="164" fontId="5" fillId="35" borderId="0" xfId="0" applyNumberFormat="1" applyFont="1" applyFill="1" applyAlignment="1">
      <alignment horizontal="right" vertical="center" wrapText="1"/>
    </xf>
    <xf numFmtId="164" fontId="5" fillId="36" borderId="2" xfId="0" applyNumberFormat="1" applyFont="1" applyFill="1" applyBorder="1" applyAlignment="1">
      <alignment horizontal="right" vertical="center" wrapText="1"/>
    </xf>
    <xf numFmtId="0" fontId="8" fillId="37" borderId="3" xfId="0" applyFont="1" applyFill="1" applyBorder="1" applyAlignment="1">
      <alignment vertical="center"/>
    </xf>
    <xf numFmtId="0" fontId="8" fillId="37" borderId="4" xfId="0" applyFont="1" applyFill="1" applyBorder="1" applyAlignment="1">
      <alignment vertical="center"/>
    </xf>
    <xf numFmtId="0" fontId="5" fillId="37" borderId="2" xfId="0" applyFont="1" applyFill="1" applyBorder="1" applyAlignment="1">
      <alignment horizontal="center" vertical="center" wrapText="1"/>
    </xf>
    <xf numFmtId="164" fontId="8" fillId="37" borderId="2" xfId="0" applyNumberFormat="1" applyFont="1" applyFill="1" applyBorder="1" applyAlignment="1">
      <alignment horizontal="right" vertical="center"/>
    </xf>
    <xf numFmtId="0" fontId="60" fillId="0" borderId="2" xfId="0" applyFont="1" applyBorder="1" applyAlignment="1">
      <alignment horizontal="center"/>
    </xf>
    <xf numFmtId="164" fontId="60" fillId="0" borderId="2" xfId="0" applyNumberFormat="1" applyFont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164" fontId="24" fillId="3" borderId="2" xfId="0" applyNumberFormat="1" applyFont="1" applyFill="1" applyBorder="1" applyAlignment="1">
      <alignment horizontal="center" vertical="center" wrapText="1"/>
    </xf>
    <xf numFmtId="0" fontId="52" fillId="3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left" vertical="center"/>
    </xf>
    <xf numFmtId="164" fontId="24" fillId="3" borderId="2" xfId="0" applyNumberFormat="1" applyFont="1" applyFill="1" applyBorder="1" applyAlignment="1">
      <alignment horizontal="right" vertical="center" wrapText="1"/>
    </xf>
    <xf numFmtId="164" fontId="61" fillId="0" borderId="0" xfId="0" applyNumberFormat="1" applyFont="1" applyAlignment="1">
      <alignment horizontal="right" vertical="center" wrapText="1"/>
    </xf>
    <xf numFmtId="164" fontId="0" fillId="0" borderId="0" xfId="0" applyNumberFormat="1" applyAlignment="1">
      <alignment horizontal="right" vertical="center"/>
    </xf>
    <xf numFmtId="0" fontId="63" fillId="0" borderId="0" xfId="0" applyFont="1" applyAlignment="1">
      <alignment vertical="center"/>
    </xf>
    <xf numFmtId="0" fontId="57" fillId="2" borderId="2" xfId="0" applyFont="1" applyFill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29" fillId="2" borderId="2" xfId="0" applyFont="1" applyFill="1" applyBorder="1" applyAlignment="1">
      <alignment horizontal="left" vertical="center"/>
    </xf>
    <xf numFmtId="0" fontId="29" fillId="2" borderId="2" xfId="0" applyFont="1" applyFill="1" applyBorder="1" applyAlignment="1">
      <alignment horizontal="center" vertical="center"/>
    </xf>
    <xf numFmtId="164" fontId="29" fillId="2" borderId="2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vertical="center"/>
    </xf>
    <xf numFmtId="0" fontId="2" fillId="2" borderId="2" xfId="0" applyFont="1" applyFill="1" applyBorder="1" applyAlignment="1">
      <alignment horizontal="center"/>
    </xf>
    <xf numFmtId="0" fontId="57" fillId="2" borderId="2" xfId="0" applyFont="1" applyFill="1" applyBorder="1" applyAlignment="1">
      <alignment horizontal="center" vertical="center"/>
    </xf>
    <xf numFmtId="0" fontId="64" fillId="3" borderId="17" xfId="0" applyFont="1" applyFill="1" applyBorder="1" applyAlignment="1">
      <alignment vertical="center"/>
    </xf>
    <xf numFmtId="0" fontId="64" fillId="3" borderId="17" xfId="0" applyFont="1" applyFill="1" applyBorder="1" applyAlignment="1">
      <alignment horizontal="center" vertical="center"/>
    </xf>
    <xf numFmtId="164" fontId="64" fillId="3" borderId="17" xfId="0" applyNumberFormat="1" applyFont="1" applyFill="1" applyBorder="1" applyAlignment="1">
      <alignment horizontal="right" vertical="center"/>
    </xf>
    <xf numFmtId="0" fontId="63" fillId="3" borderId="2" xfId="0" applyFont="1" applyFill="1" applyBorder="1" applyAlignment="1">
      <alignment vertical="center"/>
    </xf>
    <xf numFmtId="0" fontId="63" fillId="3" borderId="2" xfId="0" applyFont="1" applyFill="1" applyBorder="1" applyAlignment="1">
      <alignment horizontal="center" vertical="center"/>
    </xf>
    <xf numFmtId="164" fontId="63" fillId="3" borderId="2" xfId="0" applyNumberFormat="1" applyFont="1" applyFill="1" applyBorder="1" applyAlignment="1">
      <alignment horizontal="right" vertical="center"/>
    </xf>
    <xf numFmtId="0" fontId="64" fillId="3" borderId="16" xfId="0" applyFont="1" applyFill="1" applyBorder="1" applyAlignment="1">
      <alignment vertical="center"/>
    </xf>
    <xf numFmtId="0" fontId="64" fillId="3" borderId="4" xfId="0" applyFont="1" applyFill="1" applyBorder="1" applyAlignment="1">
      <alignment vertical="center"/>
    </xf>
    <xf numFmtId="166" fontId="65" fillId="0" borderId="29" xfId="46" applyFont="1" applyBorder="1" applyAlignment="1">
      <alignment horizontal="left" vertical="center"/>
    </xf>
    <xf numFmtId="166" fontId="66" fillId="0" borderId="29" xfId="46" applyFont="1" applyBorder="1" applyAlignment="1">
      <alignment horizontal="center" vertical="center"/>
    </xf>
    <xf numFmtId="166" fontId="65" fillId="0" borderId="29" xfId="46" applyFont="1" applyBorder="1" applyAlignment="1">
      <alignment horizontal="left" vertical="center" wrapText="1"/>
    </xf>
    <xf numFmtId="166" fontId="65" fillId="0" borderId="29" xfId="46" applyFont="1" applyBorder="1" applyAlignment="1">
      <alignment vertical="center" wrapText="1"/>
    </xf>
    <xf numFmtId="166" fontId="67" fillId="0" borderId="29" xfId="46" applyFont="1" applyBorder="1" applyAlignment="1">
      <alignment horizontal="left" vertical="center"/>
    </xf>
    <xf numFmtId="168" fontId="65" fillId="0" borderId="29" xfId="46" applyNumberFormat="1" applyFont="1" applyBorder="1" applyAlignment="1">
      <alignment horizontal="right" vertical="center"/>
    </xf>
    <xf numFmtId="164" fontId="8" fillId="35" borderId="2" xfId="0" applyNumberFormat="1" applyFont="1" applyFill="1" applyBorder="1" applyAlignment="1">
      <alignment vertical="center"/>
    </xf>
    <xf numFmtId="0" fontId="46" fillId="2" borderId="1" xfId="0" applyFont="1" applyFill="1" applyBorder="1" applyAlignment="1">
      <alignment vertical="center" wrapText="1"/>
    </xf>
    <xf numFmtId="0" fontId="46" fillId="2" borderId="19" xfId="0" applyFont="1" applyFill="1" applyBorder="1" applyAlignment="1">
      <alignment horizontal="left" vertical="center" wrapText="1"/>
    </xf>
    <xf numFmtId="0" fontId="46" fillId="2" borderId="2" xfId="0" applyFont="1" applyFill="1" applyBorder="1" applyAlignment="1">
      <alignment horizontal="center" vertical="center"/>
    </xf>
    <xf numFmtId="0" fontId="46" fillId="2" borderId="2" xfId="0" applyFont="1" applyFill="1" applyBorder="1" applyAlignment="1">
      <alignment vertical="center"/>
    </xf>
    <xf numFmtId="164" fontId="46" fillId="2" borderId="2" xfId="0" applyNumberFormat="1" applyFont="1" applyFill="1" applyBorder="1" applyAlignment="1">
      <alignment horizontal="center" vertical="center"/>
    </xf>
    <xf numFmtId="0" fontId="53" fillId="2" borderId="2" xfId="0" applyFont="1" applyFill="1" applyBorder="1" applyAlignment="1">
      <alignment horizontal="center" vertical="center" wrapText="1"/>
    </xf>
    <xf numFmtId="0" fontId="46" fillId="2" borderId="2" xfId="0" applyFont="1" applyFill="1" applyBorder="1" applyAlignment="1">
      <alignment horizontal="center" vertical="center" wrapText="1"/>
    </xf>
    <xf numFmtId="0" fontId="46" fillId="2" borderId="0" xfId="0" applyFont="1" applyFill="1"/>
    <xf numFmtId="0" fontId="46" fillId="2" borderId="2" xfId="0" applyFont="1" applyFill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54" fillId="0" borderId="17" xfId="0" applyFont="1" applyBorder="1"/>
    <xf numFmtId="0" fontId="0" fillId="0" borderId="17" xfId="0" applyBorder="1" applyAlignment="1">
      <alignment horizontal="center"/>
    </xf>
    <xf numFmtId="0" fontId="10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49" fontId="0" fillId="2" borderId="2" xfId="0" applyNumberForma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43" fillId="2" borderId="2" xfId="0" applyFont="1" applyFill="1" applyBorder="1" applyAlignment="1">
      <alignment horizontal="left" vertical="center" wrapText="1"/>
    </xf>
    <xf numFmtId="0" fontId="36" fillId="2" borderId="2" xfId="0" applyFont="1" applyFill="1" applyBorder="1" applyAlignment="1">
      <alignment horizontal="center" vertical="center" wrapText="1"/>
    </xf>
    <xf numFmtId="49" fontId="43" fillId="2" borderId="2" xfId="0" applyNumberFormat="1" applyFont="1" applyFill="1" applyBorder="1" applyAlignment="1">
      <alignment horizontal="center" vertical="center" wrapText="1"/>
    </xf>
    <xf numFmtId="0" fontId="43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49" fontId="32" fillId="2" borderId="2" xfId="0" applyNumberFormat="1" applyFont="1" applyFill="1" applyBorder="1" applyAlignment="1">
      <alignment horizontal="center" vertical="center"/>
    </xf>
    <xf numFmtId="164" fontId="44" fillId="35" borderId="28" xfId="0" applyNumberFormat="1" applyFont="1" applyFill="1" applyBorder="1" applyAlignment="1">
      <alignment horizontal="right" vertical="center" wrapText="1"/>
    </xf>
    <xf numFmtId="164" fontId="9" fillId="38" borderId="17" xfId="0" applyNumberFormat="1" applyFont="1" applyFill="1" applyBorder="1" applyAlignment="1">
      <alignment horizontal="center" vertical="center"/>
    </xf>
    <xf numFmtId="164" fontId="33" fillId="39" borderId="2" xfId="0" applyNumberFormat="1" applyFont="1" applyFill="1" applyBorder="1" applyAlignment="1">
      <alignment vertical="center" wrapText="1"/>
    </xf>
    <xf numFmtId="164" fontId="35" fillId="0" borderId="2" xfId="0" applyNumberFormat="1" applyFont="1" applyBorder="1" applyAlignment="1">
      <alignment horizontal="right" vertical="center"/>
    </xf>
    <xf numFmtId="0" fontId="0" fillId="3" borderId="0" xfId="0" applyFill="1"/>
    <xf numFmtId="0" fontId="45" fillId="2" borderId="1" xfId="0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46" fillId="2" borderId="1" xfId="0" applyFont="1" applyFill="1" applyBorder="1" applyAlignment="1">
      <alignment horizontal="center" vertical="center"/>
    </xf>
    <xf numFmtId="0" fontId="9" fillId="35" borderId="21" xfId="0" applyFont="1" applyFill="1" applyBorder="1" applyAlignment="1">
      <alignment vertical="center"/>
    </xf>
    <xf numFmtId="164" fontId="9" fillId="35" borderId="30" xfId="0" applyNumberFormat="1" applyFont="1" applyFill="1" applyBorder="1" applyAlignment="1">
      <alignment horizontal="right" vertical="center"/>
    </xf>
    <xf numFmtId="0" fontId="9" fillId="35" borderId="2" xfId="0" applyFont="1" applyFill="1" applyBorder="1" applyAlignment="1">
      <alignment vertical="center"/>
    </xf>
    <xf numFmtId="164" fontId="9" fillId="37" borderId="28" xfId="0" applyNumberFormat="1" applyFont="1" applyFill="1" applyBorder="1" applyAlignment="1">
      <alignment horizontal="center" vertical="center"/>
    </xf>
    <xf numFmtId="0" fontId="46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/>
    </xf>
    <xf numFmtId="164" fontId="35" fillId="2" borderId="18" xfId="0" applyNumberFormat="1" applyFont="1" applyFill="1" applyBorder="1" applyAlignment="1">
      <alignment horizontal="right" vertical="center" wrapText="1"/>
    </xf>
    <xf numFmtId="164" fontId="46" fillId="2" borderId="1" xfId="0" applyNumberFormat="1" applyFont="1" applyFill="1" applyBorder="1" applyAlignment="1">
      <alignment horizontal="center" vertical="center" wrapText="1"/>
    </xf>
    <xf numFmtId="4" fontId="53" fillId="2" borderId="1" xfId="0" applyNumberFormat="1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vertical="center" wrapText="1"/>
    </xf>
    <xf numFmtId="0" fontId="45" fillId="2" borderId="2" xfId="0" applyFont="1" applyFill="1" applyBorder="1" applyAlignment="1">
      <alignment vertical="center" wrapText="1"/>
    </xf>
    <xf numFmtId="0" fontId="45" fillId="2" borderId="2" xfId="0" applyFont="1" applyFill="1" applyBorder="1" applyAlignment="1">
      <alignment horizontal="center" vertical="center" wrapText="1"/>
    </xf>
    <xf numFmtId="164" fontId="44" fillId="2" borderId="1" xfId="0" applyNumberFormat="1" applyFont="1" applyFill="1" applyBorder="1" applyAlignment="1">
      <alignment horizontal="right" vertical="center" wrapText="1"/>
    </xf>
    <xf numFmtId="164" fontId="45" fillId="2" borderId="1" xfId="0" applyNumberFormat="1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center"/>
    </xf>
    <xf numFmtId="164" fontId="44" fillId="2" borderId="2" xfId="0" applyNumberFormat="1" applyFont="1" applyFill="1" applyBorder="1" applyAlignment="1">
      <alignment horizontal="right" vertical="center" wrapText="1"/>
    </xf>
    <xf numFmtId="164" fontId="45" fillId="2" borderId="2" xfId="0" applyNumberFormat="1" applyFont="1" applyFill="1" applyBorder="1" applyAlignment="1">
      <alignment horizontal="center" vertical="center" wrapText="1"/>
    </xf>
    <xf numFmtId="0" fontId="45" fillId="2" borderId="2" xfId="0" applyFont="1" applyFill="1" applyBorder="1" applyAlignment="1">
      <alignment horizontal="center"/>
    </xf>
    <xf numFmtId="164" fontId="44" fillId="2" borderId="17" xfId="0" applyNumberFormat="1" applyFont="1" applyFill="1" applyBorder="1" applyAlignment="1">
      <alignment horizontal="right" vertical="center" wrapText="1"/>
    </xf>
    <xf numFmtId="44" fontId="62" fillId="2" borderId="2" xfId="0" applyNumberFormat="1" applyFont="1" applyFill="1" applyBorder="1" applyAlignment="1">
      <alignment horizontal="right" vertical="center" wrapText="1"/>
    </xf>
    <xf numFmtId="0" fontId="61" fillId="2" borderId="2" xfId="0" applyFont="1" applyFill="1" applyBorder="1" applyAlignment="1">
      <alignment vertical="center" wrapText="1"/>
    </xf>
    <xf numFmtId="44" fontId="61" fillId="2" borderId="2" xfId="0" applyNumberFormat="1" applyFont="1" applyFill="1" applyBorder="1" applyAlignment="1">
      <alignment horizontal="right" vertical="center" wrapText="1"/>
    </xf>
    <xf numFmtId="0" fontId="46" fillId="2" borderId="2" xfId="0" applyFont="1" applyFill="1" applyBorder="1" applyAlignment="1">
      <alignment horizontal="center"/>
    </xf>
    <xf numFmtId="0" fontId="61" fillId="2" borderId="2" xfId="0" applyFont="1" applyFill="1" applyBorder="1" applyAlignment="1">
      <alignment vertical="center"/>
    </xf>
    <xf numFmtId="164" fontId="61" fillId="2" borderId="0" xfId="0" applyNumberFormat="1" applyFont="1" applyFill="1" applyAlignment="1">
      <alignment horizontal="right" vertical="center"/>
    </xf>
    <xf numFmtId="164" fontId="46" fillId="2" borderId="2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0" fillId="0" borderId="3" xfId="0" applyFont="1" applyBorder="1" applyAlignment="1">
      <alignment horizontal="right"/>
    </xf>
    <xf numFmtId="164" fontId="60" fillId="0" borderId="4" xfId="0" applyNumberFormat="1" applyFont="1" applyBorder="1" applyAlignment="1">
      <alignment vertical="center"/>
    </xf>
    <xf numFmtId="44" fontId="61" fillId="2" borderId="17" xfId="0" applyNumberFormat="1" applyFont="1" applyFill="1" applyBorder="1" applyAlignment="1">
      <alignment horizontal="right" vertical="center" wrapText="1"/>
    </xf>
    <xf numFmtId="164" fontId="60" fillId="35" borderId="28" xfId="0" applyNumberFormat="1" applyFont="1" applyFill="1" applyBorder="1" applyAlignment="1">
      <alignment vertical="center"/>
    </xf>
    <xf numFmtId="164" fontId="48" fillId="35" borderId="28" xfId="0" applyNumberFormat="1" applyFont="1" applyFill="1" applyBorder="1" applyAlignment="1">
      <alignment vertical="center"/>
    </xf>
    <xf numFmtId="0" fontId="48" fillId="35" borderId="3" xfId="0" applyFont="1" applyFill="1" applyBorder="1" applyAlignment="1">
      <alignment vertical="center"/>
    </xf>
    <xf numFmtId="164" fontId="8" fillId="35" borderId="2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164" fontId="68" fillId="36" borderId="28" xfId="43" applyNumberFormat="1" applyFont="1" applyFill="1" applyBorder="1" applyAlignment="1">
      <alignment vertical="center"/>
    </xf>
    <xf numFmtId="0" fontId="34" fillId="2" borderId="2" xfId="0" applyFont="1" applyFill="1" applyBorder="1" applyAlignment="1">
      <alignment vertical="center" wrapText="1"/>
    </xf>
    <xf numFmtId="49" fontId="36" fillId="2" borderId="2" xfId="0" applyNumberFormat="1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center"/>
    </xf>
    <xf numFmtId="0" fontId="36" fillId="2" borderId="2" xfId="0" applyFont="1" applyFill="1" applyBorder="1" applyAlignment="1">
      <alignment vertical="center" wrapText="1"/>
    </xf>
    <xf numFmtId="164" fontId="35" fillId="0" borderId="0" xfId="0" applyNumberFormat="1" applyFont="1" applyAlignment="1">
      <alignment horizontal="right" vertical="center"/>
    </xf>
    <xf numFmtId="164" fontId="35" fillId="2" borderId="20" xfId="0" applyNumberFormat="1" applyFont="1" applyFill="1" applyBorder="1" applyAlignment="1">
      <alignment horizontal="right" vertical="center"/>
    </xf>
    <xf numFmtId="164" fontId="35" fillId="0" borderId="20" xfId="0" applyNumberFormat="1" applyFont="1" applyBorder="1" applyAlignment="1">
      <alignment horizontal="right" vertical="center"/>
    </xf>
    <xf numFmtId="164" fontId="35" fillId="0" borderId="3" xfId="0" applyNumberFormat="1" applyFont="1" applyBorder="1" applyAlignment="1">
      <alignment horizontal="right" vertical="center" wrapText="1"/>
    </xf>
    <xf numFmtId="164" fontId="35" fillId="2" borderId="2" xfId="0" applyNumberFormat="1" applyFont="1" applyFill="1" applyBorder="1" applyAlignment="1">
      <alignment horizontal="right" vertical="center" wrapText="1"/>
    </xf>
    <xf numFmtId="164" fontId="46" fillId="0" borderId="0" xfId="0" applyNumberFormat="1" applyFont="1" applyAlignment="1">
      <alignment vertical="center"/>
    </xf>
    <xf numFmtId="0" fontId="46" fillId="0" borderId="0" xfId="0" applyFont="1" applyAlignment="1">
      <alignment vertical="center"/>
    </xf>
    <xf numFmtId="164" fontId="2" fillId="0" borderId="2" xfId="0" applyNumberFormat="1" applyFont="1" applyBorder="1" applyAlignment="1">
      <alignment vertical="center" wrapText="1"/>
    </xf>
    <xf numFmtId="2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44" fontId="46" fillId="2" borderId="2" xfId="0" applyNumberFormat="1" applyFont="1" applyFill="1" applyBorder="1" applyAlignment="1">
      <alignment horizontal="right" vertical="center"/>
    </xf>
    <xf numFmtId="0" fontId="69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166" fontId="71" fillId="0" borderId="29" xfId="46" applyFont="1" applyBorder="1" applyAlignment="1">
      <alignment horizontal="left" vertical="center" wrapText="1"/>
    </xf>
    <xf numFmtId="166" fontId="71" fillId="0" borderId="29" xfId="46" applyFont="1" applyBorder="1" applyAlignment="1">
      <alignment horizontal="center" vertical="center"/>
    </xf>
    <xf numFmtId="168" fontId="71" fillId="0" borderId="29" xfId="46" applyNumberFormat="1" applyFont="1" applyBorder="1" applyAlignment="1">
      <alignment horizontal="right" vertical="center"/>
    </xf>
    <xf numFmtId="166" fontId="71" fillId="0" borderId="29" xfId="46" applyFont="1" applyBorder="1" applyAlignment="1">
      <alignment horizontal="left" vertical="center"/>
    </xf>
    <xf numFmtId="166" fontId="71" fillId="0" borderId="29" xfId="46" applyFont="1" applyBorder="1" applyAlignment="1">
      <alignment vertical="center" wrapText="1"/>
    </xf>
    <xf numFmtId="166" fontId="71" fillId="0" borderId="29" xfId="46" applyFont="1" applyBorder="1" applyAlignment="1">
      <alignment horizontal="left"/>
    </xf>
    <xf numFmtId="167" fontId="71" fillId="0" borderId="29" xfId="46" applyNumberFormat="1" applyFont="1" applyBorder="1" applyAlignment="1">
      <alignment horizontal="right" vertical="center" wrapText="1"/>
    </xf>
    <xf numFmtId="166" fontId="71" fillId="0" borderId="0" xfId="46" applyFont="1" applyAlignment="1">
      <alignment horizontal="left"/>
    </xf>
    <xf numFmtId="0" fontId="71" fillId="0" borderId="31" xfId="0" applyFont="1" applyBorder="1" applyAlignment="1">
      <alignment horizontal="left" wrapText="1"/>
    </xf>
    <xf numFmtId="167" fontId="71" fillId="0" borderId="31" xfId="46" applyNumberFormat="1" applyFont="1" applyBorder="1" applyAlignment="1">
      <alignment horizontal="right" vertical="center" wrapText="1"/>
    </xf>
    <xf numFmtId="0" fontId="71" fillId="0" borderId="20" xfId="0" applyFont="1" applyBorder="1" applyAlignment="1">
      <alignment wrapText="1"/>
    </xf>
    <xf numFmtId="0" fontId="71" fillId="0" borderId="20" xfId="0" applyFont="1" applyBorder="1"/>
    <xf numFmtId="0" fontId="66" fillId="0" borderId="20" xfId="0" applyFont="1" applyBorder="1"/>
    <xf numFmtId="0" fontId="71" fillId="0" borderId="32" xfId="0" applyFont="1" applyBorder="1"/>
    <xf numFmtId="44" fontId="46" fillId="2" borderId="2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164" fontId="61" fillId="2" borderId="3" xfId="0" applyNumberFormat="1" applyFont="1" applyFill="1" applyBorder="1" applyAlignment="1">
      <alignment horizontal="right" vertical="center" wrapText="1"/>
    </xf>
    <xf numFmtId="164" fontId="61" fillId="2" borderId="2" xfId="0" applyNumberFormat="1" applyFont="1" applyFill="1" applyBorder="1" applyAlignment="1">
      <alignment horizontal="right" vertical="center"/>
    </xf>
    <xf numFmtId="49" fontId="61" fillId="2" borderId="2" xfId="0" applyNumberFormat="1" applyFont="1" applyFill="1" applyBorder="1" applyAlignment="1">
      <alignment vertical="center" wrapText="1"/>
    </xf>
    <xf numFmtId="164" fontId="46" fillId="2" borderId="3" xfId="0" applyNumberFormat="1" applyFont="1" applyFill="1" applyBorder="1" applyAlignment="1">
      <alignment vertical="center"/>
    </xf>
    <xf numFmtId="0" fontId="10" fillId="0" borderId="16" xfId="0" applyFont="1" applyBorder="1" applyAlignment="1">
      <alignment vertical="center" wrapText="1"/>
    </xf>
    <xf numFmtId="14" fontId="10" fillId="0" borderId="4" xfId="0" applyNumberFormat="1" applyFont="1" applyBorder="1" applyAlignment="1">
      <alignment vertical="center" wrapText="1"/>
    </xf>
    <xf numFmtId="4" fontId="53" fillId="0" borderId="1" xfId="0" applyNumberFormat="1" applyFont="1" applyBorder="1" applyAlignment="1">
      <alignment vertical="center" wrapText="1"/>
    </xf>
    <xf numFmtId="0" fontId="46" fillId="0" borderId="1" xfId="0" applyFont="1" applyBorder="1" applyAlignment="1">
      <alignment vertical="center"/>
    </xf>
    <xf numFmtId="0" fontId="46" fillId="2" borderId="1" xfId="0" applyFont="1" applyFill="1" applyBorder="1" applyAlignment="1">
      <alignment horizontal="left" vertical="center" wrapText="1"/>
    </xf>
    <xf numFmtId="164" fontId="35" fillId="2" borderId="1" xfId="0" applyNumberFormat="1" applyFont="1" applyFill="1" applyBorder="1" applyAlignment="1">
      <alignment horizontal="right" vertical="center" wrapText="1"/>
    </xf>
    <xf numFmtId="0" fontId="2" fillId="0" borderId="1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4" fontId="61" fillId="2" borderId="2" xfId="0" applyNumberFormat="1" applyFont="1" applyFill="1" applyBorder="1" applyAlignment="1">
      <alignment horizontal="right" vertical="center" wrapText="1"/>
    </xf>
    <xf numFmtId="0" fontId="29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58" fillId="2" borderId="4" xfId="0" applyFont="1" applyFill="1" applyBorder="1" applyAlignment="1">
      <alignment horizontal="center"/>
    </xf>
    <xf numFmtId="164" fontId="29" fillId="2" borderId="17" xfId="0" applyNumberFormat="1" applyFont="1" applyFill="1" applyBorder="1" applyAlignment="1">
      <alignment horizontal="right" vertical="center" wrapText="1"/>
    </xf>
    <xf numFmtId="0" fontId="58" fillId="2" borderId="16" xfId="0" applyFont="1" applyFill="1" applyBorder="1" applyAlignment="1">
      <alignment horizontal="center"/>
    </xf>
    <xf numFmtId="0" fontId="29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2" fillId="0" borderId="2" xfId="0" applyFont="1" applyBorder="1" applyAlignment="1">
      <alignment wrapText="1"/>
    </xf>
    <xf numFmtId="0" fontId="73" fillId="40" borderId="20" xfId="0" applyFont="1" applyFill="1" applyBorder="1" applyAlignment="1">
      <alignment horizontal="center"/>
    </xf>
    <xf numFmtId="0" fontId="73" fillId="40" borderId="33" xfId="0" applyFont="1" applyFill="1" applyBorder="1" applyAlignment="1">
      <alignment horizontal="center"/>
    </xf>
    <xf numFmtId="0" fontId="73" fillId="40" borderId="33" xfId="0" applyFont="1" applyFill="1" applyBorder="1" applyAlignment="1">
      <alignment horizontal="center" wrapText="1"/>
    </xf>
    <xf numFmtId="0" fontId="73" fillId="40" borderId="34" xfId="0" applyFont="1" applyFill="1" applyBorder="1" applyAlignment="1">
      <alignment horizontal="center"/>
    </xf>
    <xf numFmtId="0" fontId="73" fillId="41" borderId="20" xfId="0" applyFont="1" applyFill="1" applyBorder="1" applyAlignment="1">
      <alignment horizontal="center"/>
    </xf>
    <xf numFmtId="0" fontId="73" fillId="41" borderId="33" xfId="0" applyFont="1" applyFill="1" applyBorder="1" applyAlignment="1">
      <alignment horizontal="center"/>
    </xf>
    <xf numFmtId="0" fontId="73" fillId="41" borderId="33" xfId="0" applyFont="1" applyFill="1" applyBorder="1" applyAlignment="1">
      <alignment horizontal="center" wrapText="1"/>
    </xf>
    <xf numFmtId="0" fontId="73" fillId="41" borderId="34" xfId="0" applyFont="1" applyFill="1" applyBorder="1" applyAlignment="1">
      <alignment horizontal="center"/>
    </xf>
    <xf numFmtId="0" fontId="74" fillId="42" borderId="35" xfId="0" applyFont="1" applyFill="1" applyBorder="1" applyAlignment="1">
      <alignment horizontal="center"/>
    </xf>
    <xf numFmtId="0" fontId="74" fillId="42" borderId="36" xfId="0" applyFont="1" applyFill="1" applyBorder="1" applyAlignment="1">
      <alignment horizontal="center"/>
    </xf>
    <xf numFmtId="0" fontId="74" fillId="42" borderId="36" xfId="0" applyFont="1" applyFill="1" applyBorder="1" applyAlignment="1">
      <alignment horizontal="center" wrapText="1"/>
    </xf>
    <xf numFmtId="0" fontId="75" fillId="43" borderId="35" xfId="0" applyFont="1" applyFill="1" applyBorder="1" applyAlignment="1">
      <alignment horizontal="center"/>
    </xf>
    <xf numFmtId="0" fontId="43" fillId="43" borderId="29" xfId="0" applyFont="1" applyFill="1" applyBorder="1" applyAlignment="1">
      <alignment horizontal="center"/>
    </xf>
    <xf numFmtId="0" fontId="43" fillId="43" borderId="29" xfId="0" applyFont="1" applyFill="1" applyBorder="1"/>
    <xf numFmtId="0" fontId="43" fillId="43" borderId="29" xfId="0" applyFont="1" applyFill="1" applyBorder="1" applyAlignment="1">
      <alignment horizontal="center" wrapText="1"/>
    </xf>
    <xf numFmtId="0" fontId="43" fillId="44" borderId="29" xfId="0" applyFont="1" applyFill="1" applyBorder="1" applyAlignment="1">
      <alignment horizontal="center"/>
    </xf>
    <xf numFmtId="0" fontId="76" fillId="43" borderId="29" xfId="0" applyFont="1" applyFill="1" applyBorder="1" applyAlignment="1">
      <alignment horizontal="center"/>
    </xf>
    <xf numFmtId="0" fontId="75" fillId="43" borderId="36" xfId="0" applyFont="1" applyFill="1" applyBorder="1" applyAlignment="1">
      <alignment horizontal="center"/>
    </xf>
    <xf numFmtId="0" fontId="75" fillId="43" borderId="36" xfId="0" applyFont="1" applyFill="1" applyBorder="1" applyAlignment="1">
      <alignment horizontal="center" wrapText="1"/>
    </xf>
    <xf numFmtId="0" fontId="75" fillId="44" borderId="36" xfId="0" applyFont="1" applyFill="1" applyBorder="1" applyAlignment="1">
      <alignment horizontal="center"/>
    </xf>
    <xf numFmtId="0" fontId="77" fillId="43" borderId="36" xfId="0" applyFont="1" applyFill="1" applyBorder="1" applyAlignment="1">
      <alignment horizontal="center"/>
    </xf>
    <xf numFmtId="0" fontId="10" fillId="43" borderId="0" xfId="0" applyFont="1" applyFill="1"/>
    <xf numFmtId="0" fontId="75" fillId="43" borderId="36" xfId="0" applyFont="1" applyFill="1" applyBorder="1"/>
    <xf numFmtId="0" fontId="78" fillId="43" borderId="36" xfId="0" applyFont="1" applyFill="1" applyBorder="1" applyAlignment="1">
      <alignment horizontal="center"/>
    </xf>
    <xf numFmtId="0" fontId="43" fillId="45" borderId="29" xfId="0" applyFont="1" applyFill="1" applyBorder="1" applyAlignment="1">
      <alignment horizontal="center"/>
    </xf>
    <xf numFmtId="0" fontId="43" fillId="46" borderId="29" xfId="0" applyFont="1" applyFill="1" applyBorder="1" applyAlignment="1">
      <alignment horizontal="center"/>
    </xf>
    <xf numFmtId="0" fontId="43" fillId="47" borderId="29" xfId="0" applyFont="1" applyFill="1" applyBorder="1" applyAlignment="1">
      <alignment horizontal="center"/>
    </xf>
    <xf numFmtId="169" fontId="76" fillId="43" borderId="29" xfId="0" applyNumberFormat="1" applyFont="1" applyFill="1" applyBorder="1" applyAlignment="1">
      <alignment horizontal="center"/>
    </xf>
    <xf numFmtId="0" fontId="43" fillId="48" borderId="29" xfId="0" applyFont="1" applyFill="1" applyBorder="1" applyAlignment="1">
      <alignment horizontal="center"/>
    </xf>
    <xf numFmtId="49" fontId="43" fillId="43" borderId="29" xfId="0" applyNumberFormat="1" applyFont="1" applyFill="1" applyBorder="1" applyAlignment="1">
      <alignment horizontal="center"/>
    </xf>
    <xf numFmtId="0" fontId="43" fillId="49" borderId="29" xfId="0" applyFont="1" applyFill="1" applyBorder="1" applyAlignment="1">
      <alignment horizontal="center"/>
    </xf>
    <xf numFmtId="0" fontId="76" fillId="50" borderId="29" xfId="0" applyFont="1" applyFill="1" applyBorder="1" applyAlignment="1">
      <alignment horizontal="center" wrapText="1"/>
    </xf>
    <xf numFmtId="0" fontId="77" fillId="50" borderId="36" xfId="0" applyFont="1" applyFill="1" applyBorder="1" applyAlignment="1">
      <alignment horizontal="center"/>
    </xf>
    <xf numFmtId="0" fontId="79" fillId="43" borderId="29" xfId="0" applyFont="1" applyFill="1" applyBorder="1" applyAlignment="1">
      <alignment horizontal="center"/>
    </xf>
    <xf numFmtId="0" fontId="76" fillId="48" borderId="29" xfId="0" applyFont="1" applyFill="1" applyBorder="1" applyAlignment="1">
      <alignment horizontal="center" wrapText="1"/>
    </xf>
    <xf numFmtId="0" fontId="75" fillId="51" borderId="36" xfId="0" applyFont="1" applyFill="1" applyBorder="1" applyAlignment="1">
      <alignment horizontal="center"/>
    </xf>
    <xf numFmtId="0" fontId="80" fillId="43" borderId="29" xfId="0" applyFont="1" applyFill="1" applyBorder="1" applyAlignment="1">
      <alignment horizontal="center"/>
    </xf>
    <xf numFmtId="0" fontId="76" fillId="43" borderId="29" xfId="0" applyFont="1" applyFill="1" applyBorder="1" applyAlignment="1">
      <alignment horizontal="center" wrapText="1"/>
    </xf>
    <xf numFmtId="0" fontId="43" fillId="51" borderId="29" xfId="0" applyFont="1" applyFill="1" applyBorder="1" applyAlignment="1">
      <alignment horizontal="center"/>
    </xf>
    <xf numFmtId="0" fontId="43" fillId="42" borderId="29" xfId="0" applyFont="1" applyFill="1" applyBorder="1" applyAlignment="1">
      <alignment horizontal="center"/>
    </xf>
    <xf numFmtId="49" fontId="43" fillId="42" borderId="31" xfId="0" applyNumberFormat="1" applyFont="1" applyFill="1" applyBorder="1" applyAlignment="1">
      <alignment horizontal="center"/>
    </xf>
    <xf numFmtId="0" fontId="43" fillId="42" borderId="29" xfId="0" applyFont="1" applyFill="1" applyBorder="1"/>
    <xf numFmtId="0" fontId="76" fillId="42" borderId="29" xfId="0" applyFont="1" applyFill="1" applyBorder="1" applyAlignment="1">
      <alignment horizontal="center"/>
    </xf>
    <xf numFmtId="0" fontId="75" fillId="43" borderId="37" xfId="0" applyFont="1" applyFill="1" applyBorder="1" applyAlignment="1">
      <alignment horizontal="center"/>
    </xf>
    <xf numFmtId="2" fontId="10" fillId="43" borderId="2" xfId="0" applyNumberFormat="1" applyFont="1" applyFill="1" applyBorder="1"/>
    <xf numFmtId="0" fontId="43" fillId="43" borderId="35" xfId="0" applyFont="1" applyFill="1" applyBorder="1" applyAlignment="1">
      <alignment horizontal="center"/>
    </xf>
    <xf numFmtId="0" fontId="10" fillId="43" borderId="0" xfId="0" applyFont="1" applyFill="1" applyAlignment="1">
      <alignment wrapText="1"/>
    </xf>
    <xf numFmtId="0" fontId="0" fillId="0" borderId="0" xfId="0" applyAlignment="1">
      <alignment wrapText="1"/>
    </xf>
    <xf numFmtId="0" fontId="46" fillId="2" borderId="1" xfId="0" applyFont="1" applyFill="1" applyBorder="1" applyAlignment="1">
      <alignment vertical="center"/>
    </xf>
    <xf numFmtId="0" fontId="70" fillId="3" borderId="17" xfId="0" applyFont="1" applyFill="1" applyBorder="1" applyAlignment="1">
      <alignment horizontal="left" vertical="center"/>
    </xf>
    <xf numFmtId="0" fontId="70" fillId="3" borderId="3" xfId="0" applyFont="1" applyFill="1" applyBorder="1" applyAlignment="1">
      <alignment vertical="center"/>
    </xf>
    <xf numFmtId="0" fontId="69" fillId="3" borderId="2" xfId="0" applyFont="1" applyFill="1" applyBorder="1" applyAlignment="1">
      <alignment horizontal="left" vertical="center"/>
    </xf>
    <xf numFmtId="0" fontId="39" fillId="0" borderId="0" xfId="43" applyAlignment="1">
      <alignment horizontal="center" vertical="center"/>
    </xf>
    <xf numFmtId="0" fontId="33" fillId="39" borderId="0" xfId="0" applyFont="1" applyFill="1" applyAlignment="1">
      <alignment vertical="center" wrapText="1"/>
    </xf>
    <xf numFmtId="164" fontId="33" fillId="39" borderId="0" xfId="0" applyNumberFormat="1" applyFont="1" applyFill="1" applyAlignment="1">
      <alignment vertical="center" wrapText="1"/>
    </xf>
    <xf numFmtId="0" fontId="51" fillId="3" borderId="22" xfId="0" applyFont="1" applyFill="1" applyBorder="1" applyAlignment="1">
      <alignment horizontal="left" vertical="center"/>
    </xf>
    <xf numFmtId="0" fontId="24" fillId="3" borderId="0" xfId="0" applyFont="1" applyFill="1" applyAlignment="1">
      <alignment horizontal="left" vertical="center"/>
    </xf>
    <xf numFmtId="0" fontId="26" fillId="3" borderId="0" xfId="0" applyFont="1" applyFill="1" applyAlignment="1">
      <alignment horizontal="left" vertical="center"/>
    </xf>
    <xf numFmtId="0" fontId="51" fillId="3" borderId="0" xfId="0" applyFont="1" applyFill="1" applyAlignment="1">
      <alignment horizontal="left" vertical="center"/>
    </xf>
    <xf numFmtId="164" fontId="46" fillId="2" borderId="18" xfId="0" applyNumberFormat="1" applyFont="1" applyFill="1" applyBorder="1" applyAlignment="1">
      <alignment horizontal="center" vertical="center" wrapText="1"/>
    </xf>
    <xf numFmtId="164" fontId="46" fillId="2" borderId="1" xfId="0" applyNumberFormat="1" applyFont="1" applyFill="1" applyBorder="1" applyAlignment="1">
      <alignment horizontal="center" vertical="center" wrapText="1"/>
    </xf>
    <xf numFmtId="0" fontId="46" fillId="2" borderId="18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left" vertical="center"/>
    </xf>
    <xf numFmtId="0" fontId="24" fillId="3" borderId="2" xfId="0" applyFont="1" applyFill="1" applyBorder="1" applyAlignment="1">
      <alignment horizontal="left" vertical="center"/>
    </xf>
    <xf numFmtId="0" fontId="35" fillId="0" borderId="6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59" fillId="0" borderId="2" xfId="0" applyFont="1" applyBorder="1" applyAlignment="1">
      <alignment horizontal="center" vertical="center" wrapText="1"/>
    </xf>
    <xf numFmtId="0" fontId="5" fillId="37" borderId="3" xfId="0" applyFont="1" applyFill="1" applyBorder="1" applyAlignment="1">
      <alignment horizontal="left" vertical="center" wrapText="1"/>
    </xf>
    <xf numFmtId="0" fontId="5" fillId="37" borderId="16" xfId="0" applyFont="1" applyFill="1" applyBorder="1" applyAlignment="1">
      <alignment horizontal="left" vertical="center" wrapText="1"/>
    </xf>
    <xf numFmtId="0" fontId="69" fillId="3" borderId="3" xfId="0" applyFont="1" applyFill="1" applyBorder="1" applyAlignment="1">
      <alignment horizontal="left" vertical="center"/>
    </xf>
    <xf numFmtId="0" fontId="69" fillId="3" borderId="16" xfId="0" applyFont="1" applyFill="1" applyBorder="1" applyAlignment="1">
      <alignment horizontal="left" vertical="center"/>
    </xf>
    <xf numFmtId="0" fontId="69" fillId="3" borderId="4" xfId="0" applyFont="1" applyFill="1" applyBorder="1" applyAlignment="1">
      <alignment horizontal="left" vertical="center"/>
    </xf>
    <xf numFmtId="0" fontId="5" fillId="35" borderId="3" xfId="0" applyFont="1" applyFill="1" applyBorder="1" applyAlignment="1">
      <alignment horizontal="left" vertical="center" wrapText="1"/>
    </xf>
    <xf numFmtId="0" fontId="5" fillId="35" borderId="16" xfId="0" applyFont="1" applyFill="1" applyBorder="1" applyAlignment="1">
      <alignment horizontal="left" vertical="center" wrapText="1"/>
    </xf>
    <xf numFmtId="0" fontId="5" fillId="35" borderId="4" xfId="0" applyFont="1" applyFill="1" applyBorder="1" applyAlignment="1">
      <alignment horizontal="left" vertical="center" wrapText="1"/>
    </xf>
    <xf numFmtId="0" fontId="8" fillId="36" borderId="3" xfId="0" applyFont="1" applyFill="1" applyBorder="1" applyAlignment="1">
      <alignment horizontal="left" vertical="center"/>
    </xf>
    <xf numFmtId="0" fontId="8" fillId="36" borderId="16" xfId="0" applyFont="1" applyFill="1" applyBorder="1" applyAlignment="1">
      <alignment horizontal="left" vertical="center"/>
    </xf>
    <xf numFmtId="0" fontId="8" fillId="36" borderId="4" xfId="0" applyFont="1" applyFill="1" applyBorder="1" applyAlignment="1">
      <alignment horizontal="left" vertical="center"/>
    </xf>
    <xf numFmtId="0" fontId="5" fillId="37" borderId="4" xfId="0" applyFont="1" applyFill="1" applyBorder="1" applyAlignment="1">
      <alignment horizontal="left" vertical="center" wrapText="1"/>
    </xf>
    <xf numFmtId="0" fontId="8" fillId="37" borderId="2" xfId="0" applyFont="1" applyFill="1" applyBorder="1" applyAlignment="1">
      <alignment horizontal="center" vertical="center"/>
    </xf>
    <xf numFmtId="0" fontId="8" fillId="36" borderId="2" xfId="0" applyFont="1" applyFill="1" applyBorder="1" applyAlignment="1">
      <alignment horizontal="center" vertical="center"/>
    </xf>
    <xf numFmtId="0" fontId="8" fillId="35" borderId="2" xfId="0" applyFont="1" applyFill="1" applyBorder="1" applyAlignment="1">
      <alignment horizontal="center" vertical="center"/>
    </xf>
    <xf numFmtId="0" fontId="10" fillId="36" borderId="2" xfId="0" applyFont="1" applyFill="1" applyBorder="1" applyAlignment="1">
      <alignment horizontal="left" vertical="center"/>
    </xf>
    <xf numFmtId="0" fontId="8" fillId="35" borderId="3" xfId="0" applyFont="1" applyFill="1" applyBorder="1" applyAlignment="1">
      <alignment horizontal="left" vertical="center"/>
    </xf>
    <xf numFmtId="0" fontId="8" fillId="35" borderId="16" xfId="0" applyFont="1" applyFill="1" applyBorder="1" applyAlignment="1">
      <alignment horizontal="left" vertical="center"/>
    </xf>
    <xf numFmtId="0" fontId="8" fillId="35" borderId="4" xfId="0" applyFont="1" applyFill="1" applyBorder="1" applyAlignment="1">
      <alignment horizontal="left" vertical="center"/>
    </xf>
    <xf numFmtId="0" fontId="5" fillId="37" borderId="3" xfId="0" applyFont="1" applyFill="1" applyBorder="1" applyAlignment="1">
      <alignment horizontal="left" vertical="center"/>
    </xf>
    <xf numFmtId="0" fontId="5" fillId="37" borderId="16" xfId="0" applyFont="1" applyFill="1" applyBorder="1" applyAlignment="1">
      <alignment horizontal="left" vertical="center"/>
    </xf>
    <xf numFmtId="0" fontId="5" fillId="37" borderId="4" xfId="0" applyFont="1" applyFill="1" applyBorder="1" applyAlignment="1">
      <alignment horizontal="left" vertical="center"/>
    </xf>
    <xf numFmtId="0" fontId="8" fillId="36" borderId="2" xfId="0" applyFont="1" applyFill="1" applyBorder="1" applyAlignment="1">
      <alignment horizontal="left" vertical="center"/>
    </xf>
    <xf numFmtId="0" fontId="70" fillId="3" borderId="3" xfId="0" applyFont="1" applyFill="1" applyBorder="1" applyAlignment="1">
      <alignment horizontal="left" vertical="center"/>
    </xf>
    <xf numFmtId="0" fontId="70" fillId="3" borderId="16" xfId="0" applyFont="1" applyFill="1" applyBorder="1" applyAlignment="1">
      <alignment horizontal="left" vertical="center"/>
    </xf>
    <xf numFmtId="0" fontId="70" fillId="3" borderId="4" xfId="0" applyFont="1" applyFill="1" applyBorder="1" applyAlignment="1">
      <alignment horizontal="left" vertical="center"/>
    </xf>
    <xf numFmtId="0" fontId="10" fillId="36" borderId="16" xfId="0" applyFont="1" applyFill="1" applyBorder="1" applyAlignment="1">
      <alignment horizontal="left" vertical="center"/>
    </xf>
    <xf numFmtId="0" fontId="5" fillId="35" borderId="2" xfId="0" applyFont="1" applyFill="1" applyBorder="1" applyAlignment="1">
      <alignment horizontal="left" vertical="center" wrapText="1"/>
    </xf>
    <xf numFmtId="0" fontId="42" fillId="3" borderId="23" xfId="0" applyFont="1" applyFill="1" applyBorder="1" applyAlignment="1">
      <alignment horizontal="left" vertical="center"/>
    </xf>
    <xf numFmtId="0" fontId="5" fillId="36" borderId="16" xfId="0" applyFont="1" applyFill="1" applyBorder="1" applyAlignment="1">
      <alignment horizontal="left" vertical="center" wrapText="1"/>
    </xf>
    <xf numFmtId="0" fontId="5" fillId="36" borderId="23" xfId="0" applyFont="1" applyFill="1" applyBorder="1" applyAlignment="1">
      <alignment horizontal="left" vertical="center" wrapText="1"/>
    </xf>
    <xf numFmtId="44" fontId="2" fillId="36" borderId="3" xfId="0" applyNumberFormat="1" applyFont="1" applyFill="1" applyBorder="1" applyAlignment="1">
      <alignment horizontal="left" vertical="center" wrapText="1"/>
    </xf>
    <xf numFmtId="44" fontId="2" fillId="36" borderId="4" xfId="0" applyNumberFormat="1" applyFont="1" applyFill="1" applyBorder="1" applyAlignment="1">
      <alignment horizontal="left" vertical="center" wrapText="1"/>
    </xf>
    <xf numFmtId="0" fontId="10" fillId="36" borderId="3" xfId="0" applyFont="1" applyFill="1" applyBorder="1" applyAlignment="1">
      <alignment horizontal="left" vertical="center"/>
    </xf>
    <xf numFmtId="0" fontId="10" fillId="36" borderId="4" xfId="0" applyFont="1" applyFill="1" applyBorder="1" applyAlignment="1">
      <alignment horizontal="left" vertical="center"/>
    </xf>
    <xf numFmtId="49" fontId="46" fillId="2" borderId="17" xfId="42" applyNumberFormat="1" applyFont="1" applyFill="1" applyBorder="1" applyAlignment="1">
      <alignment horizontal="left" vertical="center" wrapText="1"/>
    </xf>
    <xf numFmtId="49" fontId="46" fillId="2" borderId="18" xfId="42" applyNumberFormat="1" applyFont="1" applyFill="1" applyBorder="1" applyAlignment="1">
      <alignment horizontal="left" vertical="center" wrapText="1"/>
    </xf>
    <xf numFmtId="49" fontId="46" fillId="2" borderId="1" xfId="42" applyNumberFormat="1" applyFont="1" applyFill="1" applyBorder="1" applyAlignment="1">
      <alignment horizontal="left" vertical="center" wrapText="1"/>
    </xf>
    <xf numFmtId="49" fontId="46" fillId="0" borderId="2" xfId="0" applyNumberFormat="1" applyFont="1" applyBorder="1" applyAlignment="1">
      <alignment horizontal="left" vertical="center" wrapText="1"/>
    </xf>
    <xf numFmtId="49" fontId="46" fillId="0" borderId="17" xfId="44" applyNumberFormat="1" applyFont="1" applyBorder="1" applyAlignment="1">
      <alignment horizontal="left" vertical="center" wrapText="1"/>
    </xf>
    <xf numFmtId="49" fontId="46" fillId="0" borderId="18" xfId="44" applyNumberFormat="1" applyFont="1" applyBorder="1" applyAlignment="1">
      <alignment horizontal="left" vertical="center" wrapText="1"/>
    </xf>
    <xf numFmtId="49" fontId="46" fillId="0" borderId="17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horizontal="left" vertical="center" wrapText="1"/>
    </xf>
    <xf numFmtId="0" fontId="46" fillId="0" borderId="17" xfId="0" applyFont="1" applyBorder="1" applyAlignment="1">
      <alignment horizontal="left" vertical="center" wrapText="1"/>
    </xf>
    <xf numFmtId="0" fontId="46" fillId="0" borderId="18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</cellXfs>
  <cellStyles count="47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Dziesiętny 2" xfId="45" xr:uid="{E65A239A-4AEA-41EC-A9AA-FCCF3030F8E4}"/>
    <cellStyle name="Excel Built-in Normal" xfId="46" xr:uid="{AAAD92F0-DEE7-41C3-9DF8-3A8F3908E411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3" xr:uid="{90FE0C00-5FC7-418F-9F8B-BD8C9671BFE5}"/>
    <cellStyle name="Normalny 3" xfId="42" xr:uid="{FFB5BE5B-0E76-43EA-8202-C8AF0E4DEF7F}"/>
    <cellStyle name="Normalny 6" xfId="44" xr:uid="{66E6F37C-08C0-43EE-A5ED-51E2DA3BBE09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5BF4F-4D62-407E-B555-EA2F525ADAC0}">
  <dimension ref="A1:F49"/>
  <sheetViews>
    <sheetView tabSelected="1" view="pageBreakPreview" zoomScale="85" zoomScaleNormal="100" zoomScaleSheetLayoutView="85" workbookViewId="0">
      <selection activeCell="D7" sqref="D7"/>
    </sheetView>
  </sheetViews>
  <sheetFormatPr defaultColWidth="9.140625" defaultRowHeight="15"/>
  <cols>
    <col min="1" max="1" width="4.28515625" style="55" customWidth="1"/>
    <col min="2" max="2" width="87.28515625" style="56" customWidth="1"/>
    <col min="3" max="3" width="27.42578125" style="53" customWidth="1"/>
    <col min="4" max="5" width="31.7109375" style="54" customWidth="1"/>
    <col min="6" max="6" width="34.7109375" style="63" customWidth="1"/>
    <col min="7" max="16384" width="9.140625" style="55"/>
  </cols>
  <sheetData>
    <row r="1" spans="1:6" ht="43.9" customHeight="1">
      <c r="A1" s="1" t="s">
        <v>566</v>
      </c>
      <c r="B1" s="52"/>
    </row>
    <row r="2" spans="1:6" ht="19.5" customHeight="1">
      <c r="A2" s="65"/>
    </row>
    <row r="3" spans="1:6" ht="29.25" customHeight="1">
      <c r="A3" s="51" t="s">
        <v>482</v>
      </c>
    </row>
    <row r="4" spans="1:6" ht="43.9" customHeight="1">
      <c r="A4" s="98" t="s">
        <v>463</v>
      </c>
      <c r="B4" s="103" t="s">
        <v>462</v>
      </c>
      <c r="C4" s="104" t="s">
        <v>461</v>
      </c>
      <c r="D4" s="71" t="s">
        <v>954</v>
      </c>
      <c r="E4" s="70" t="s">
        <v>459</v>
      </c>
      <c r="F4" s="55"/>
    </row>
    <row r="5" spans="1:6" ht="32.450000000000003" customHeight="1">
      <c r="A5" s="57">
        <v>1</v>
      </c>
      <c r="B5" s="88" t="s">
        <v>484</v>
      </c>
      <c r="C5" s="100" t="s">
        <v>469</v>
      </c>
      <c r="D5" s="108">
        <f>budynki!E76</f>
        <v>109250784.59382799</v>
      </c>
      <c r="E5" s="102" t="s">
        <v>468</v>
      </c>
      <c r="F5" s="55"/>
    </row>
    <row r="6" spans="1:6" ht="32.450000000000003" customHeight="1">
      <c r="A6" s="57">
        <v>2</v>
      </c>
      <c r="B6" s="58" t="s">
        <v>485</v>
      </c>
      <c r="C6" s="57" t="s">
        <v>469</v>
      </c>
      <c r="D6" s="91">
        <f>budowle!C87</f>
        <v>8646997.9900000002</v>
      </c>
      <c r="E6" s="62" t="s">
        <v>505</v>
      </c>
      <c r="F6" s="55"/>
    </row>
    <row r="7" spans="1:6" ht="32.450000000000003" customHeight="1">
      <c r="A7" s="57">
        <v>3</v>
      </c>
      <c r="B7" s="69" t="s">
        <v>490</v>
      </c>
      <c r="C7" s="57" t="s">
        <v>469</v>
      </c>
      <c r="D7" s="91">
        <v>8951824.0099999998</v>
      </c>
      <c r="E7" s="62" t="s">
        <v>505</v>
      </c>
      <c r="F7" s="55"/>
    </row>
    <row r="8" spans="1:6" ht="32.450000000000003" customHeight="1">
      <c r="A8" s="57">
        <v>4</v>
      </c>
      <c r="B8" s="58" t="s">
        <v>486</v>
      </c>
      <c r="C8" s="57" t="s">
        <v>469</v>
      </c>
      <c r="D8" s="93">
        <f>wyposażenie!D39</f>
        <v>2610773.34</v>
      </c>
      <c r="E8" s="62" t="s">
        <v>16</v>
      </c>
      <c r="F8" s="55"/>
    </row>
    <row r="9" spans="1:6" ht="32.450000000000003" customHeight="1">
      <c r="A9" s="94"/>
      <c r="B9" s="95"/>
      <c r="C9" s="96" t="s">
        <v>99</v>
      </c>
      <c r="D9" s="97">
        <f>SUM(D5:D8)</f>
        <v>129460379.933828</v>
      </c>
      <c r="E9" s="141"/>
      <c r="F9" s="55"/>
    </row>
    <row r="10" spans="1:6" ht="33" customHeight="1">
      <c r="A10" s="136" t="s">
        <v>475</v>
      </c>
      <c r="B10" s="137"/>
      <c r="C10" s="137"/>
      <c r="D10" s="137"/>
      <c r="E10" s="138"/>
      <c r="F10" s="55"/>
    </row>
    <row r="11" spans="1:6" ht="22.15" customHeight="1">
      <c r="A11" s="57">
        <v>1</v>
      </c>
      <c r="B11" s="60" t="s">
        <v>545</v>
      </c>
      <c r="C11" s="57" t="s">
        <v>472</v>
      </c>
      <c r="D11" s="91">
        <v>500000</v>
      </c>
      <c r="E11" s="62" t="s">
        <v>474</v>
      </c>
      <c r="F11" s="142"/>
    </row>
    <row r="12" spans="1:6" ht="33.6" customHeight="1">
      <c r="A12" s="57">
        <v>2</v>
      </c>
      <c r="B12" s="69" t="s">
        <v>542</v>
      </c>
      <c r="C12" s="57" t="s">
        <v>472</v>
      </c>
      <c r="D12" s="91">
        <v>500000</v>
      </c>
      <c r="E12" s="62" t="s">
        <v>474</v>
      </c>
      <c r="F12" s="142"/>
    </row>
    <row r="13" spans="1:6" ht="33.6" customHeight="1">
      <c r="A13" s="57">
        <v>3</v>
      </c>
      <c r="B13" s="69" t="s">
        <v>537</v>
      </c>
      <c r="C13" s="57" t="s">
        <v>472</v>
      </c>
      <c r="D13" s="91">
        <v>200000</v>
      </c>
      <c r="E13" s="62" t="s">
        <v>474</v>
      </c>
      <c r="F13" s="142"/>
    </row>
    <row r="14" spans="1:6" ht="22.15" customHeight="1">
      <c r="A14" s="57">
        <v>4</v>
      </c>
      <c r="B14" s="58" t="s">
        <v>539</v>
      </c>
      <c r="C14" s="57" t="s">
        <v>472</v>
      </c>
      <c r="D14" s="91">
        <v>50000</v>
      </c>
      <c r="E14" s="62" t="s">
        <v>474</v>
      </c>
      <c r="F14" s="142"/>
    </row>
    <row r="15" spans="1:6" ht="22.15" customHeight="1">
      <c r="A15" s="57">
        <v>5</v>
      </c>
      <c r="B15" s="58" t="s">
        <v>538</v>
      </c>
      <c r="C15" s="57" t="s">
        <v>472</v>
      </c>
      <c r="D15" s="91">
        <v>100000</v>
      </c>
      <c r="E15" s="62" t="s">
        <v>473</v>
      </c>
      <c r="F15" s="142"/>
    </row>
    <row r="16" spans="1:6" ht="22.15" customHeight="1">
      <c r="A16" s="57">
        <v>6</v>
      </c>
      <c r="B16" s="58" t="s">
        <v>540</v>
      </c>
      <c r="C16" s="57" t="s">
        <v>472</v>
      </c>
      <c r="D16" s="91">
        <v>100000</v>
      </c>
      <c r="E16" s="62" t="s">
        <v>474</v>
      </c>
      <c r="F16" s="142"/>
    </row>
    <row r="17" spans="1:6" ht="22.15" customHeight="1">
      <c r="A17" s="57">
        <v>7</v>
      </c>
      <c r="B17" s="58" t="s">
        <v>541</v>
      </c>
      <c r="C17" s="57" t="s">
        <v>472</v>
      </c>
      <c r="D17" s="92">
        <v>50000</v>
      </c>
      <c r="E17" s="62" t="s">
        <v>471</v>
      </c>
      <c r="F17" s="142"/>
    </row>
    <row r="18" spans="1:6" ht="22.15" customHeight="1">
      <c r="A18" s="57">
        <v>8</v>
      </c>
      <c r="B18" s="58" t="s">
        <v>535</v>
      </c>
      <c r="C18" s="57" t="s">
        <v>472</v>
      </c>
      <c r="D18" s="91">
        <v>50000</v>
      </c>
      <c r="E18" s="62" t="s">
        <v>470</v>
      </c>
      <c r="F18" s="142"/>
    </row>
    <row r="19" spans="1:6" ht="22.15" customHeight="1">
      <c r="A19" s="57">
        <v>9</v>
      </c>
      <c r="B19" s="58" t="s">
        <v>536</v>
      </c>
      <c r="C19" s="57" t="s">
        <v>472</v>
      </c>
      <c r="D19" s="91">
        <v>1000000</v>
      </c>
      <c r="E19" s="62" t="s">
        <v>474</v>
      </c>
      <c r="F19" s="142"/>
    </row>
    <row r="20" spans="1:6" ht="22.15" customHeight="1">
      <c r="A20" s="57">
        <v>10</v>
      </c>
      <c r="B20" s="58" t="s">
        <v>543</v>
      </c>
      <c r="C20" s="57" t="s">
        <v>472</v>
      </c>
      <c r="D20" s="91">
        <v>20000</v>
      </c>
      <c r="E20" s="62" t="s">
        <v>467</v>
      </c>
      <c r="F20" s="142"/>
    </row>
    <row r="21" spans="1:6" ht="22.15" customHeight="1">
      <c r="A21" s="57">
        <v>11</v>
      </c>
      <c r="B21" s="58" t="s">
        <v>544</v>
      </c>
      <c r="C21" s="57" t="s">
        <v>472</v>
      </c>
      <c r="D21" s="91">
        <v>50000</v>
      </c>
      <c r="E21" s="62" t="s">
        <v>474</v>
      </c>
      <c r="F21" s="142"/>
    </row>
    <row r="22" spans="1:6" ht="35.25" customHeight="1">
      <c r="A22" s="57">
        <v>12</v>
      </c>
      <c r="B22" s="64" t="s">
        <v>689</v>
      </c>
      <c r="C22" s="57" t="s">
        <v>472</v>
      </c>
      <c r="D22" s="91">
        <v>50000</v>
      </c>
      <c r="E22" s="62" t="s">
        <v>534</v>
      </c>
      <c r="F22" s="142"/>
    </row>
    <row r="23" spans="1:6" ht="35.25" customHeight="1">
      <c r="A23" s="57">
        <v>13</v>
      </c>
      <c r="B23" s="69" t="s">
        <v>563</v>
      </c>
      <c r="C23" s="57" t="s">
        <v>472</v>
      </c>
      <c r="D23" s="91">
        <v>50000</v>
      </c>
      <c r="E23" s="62" t="s">
        <v>474</v>
      </c>
      <c r="F23" s="142"/>
    </row>
    <row r="24" spans="1:6" ht="35.25" customHeight="1">
      <c r="A24" s="53"/>
      <c r="B24" s="9"/>
      <c r="D24" s="115"/>
      <c r="E24" s="115"/>
      <c r="F24" s="143"/>
    </row>
    <row r="25" spans="1:6" ht="35.25" customHeight="1">
      <c r="A25" s="56" t="s">
        <v>483</v>
      </c>
      <c r="E25" s="54" t="s">
        <v>20</v>
      </c>
    </row>
    <row r="26" spans="1:6" ht="35.25" customHeight="1">
      <c r="A26" s="106" t="s">
        <v>463</v>
      </c>
      <c r="B26" s="103" t="s">
        <v>462</v>
      </c>
      <c r="C26" s="109" t="s">
        <v>565</v>
      </c>
      <c r="D26" s="63"/>
      <c r="E26" s="55"/>
      <c r="F26" s="119"/>
    </row>
    <row r="27" spans="1:6" ht="30">
      <c r="A27" s="57">
        <v>1</v>
      </c>
      <c r="B27" s="107" t="s">
        <v>489</v>
      </c>
      <c r="C27" s="101">
        <v>200000</v>
      </c>
      <c r="D27" s="63"/>
      <c r="E27" s="55"/>
      <c r="F27" s="119"/>
    </row>
    <row r="28" spans="1:6" ht="17.45" customHeight="1">
      <c r="A28" s="57">
        <v>2</v>
      </c>
      <c r="B28" s="64" t="s">
        <v>491</v>
      </c>
      <c r="C28" s="59">
        <v>100000</v>
      </c>
      <c r="D28" s="63"/>
      <c r="E28" s="55"/>
      <c r="F28" s="119"/>
    </row>
    <row r="29" spans="1:6" ht="27" customHeight="1">
      <c r="A29" s="57">
        <v>3</v>
      </c>
      <c r="B29" s="64" t="s">
        <v>492</v>
      </c>
      <c r="C29" s="61" t="s">
        <v>499</v>
      </c>
      <c r="D29" s="63"/>
      <c r="E29" s="55"/>
      <c r="F29" s="119"/>
    </row>
    <row r="30" spans="1:6" ht="17.45" customHeight="1">
      <c r="A30" s="57">
        <v>4</v>
      </c>
      <c r="B30" s="64" t="s">
        <v>493</v>
      </c>
      <c r="C30" s="59">
        <v>20000</v>
      </c>
      <c r="D30" s="63"/>
      <c r="E30" s="55"/>
      <c r="F30" s="119"/>
    </row>
    <row r="31" spans="1:6" ht="17.45" customHeight="1">
      <c r="A31" s="57">
        <v>5</v>
      </c>
      <c r="B31" s="64" t="s">
        <v>494</v>
      </c>
      <c r="C31" s="59">
        <v>20000</v>
      </c>
      <c r="D31" s="63"/>
      <c r="E31" s="55"/>
      <c r="F31" s="119"/>
    </row>
    <row r="32" spans="1:6" ht="17.45" customHeight="1">
      <c r="A32" s="57">
        <v>6</v>
      </c>
      <c r="B32" s="64" t="s">
        <v>495</v>
      </c>
      <c r="C32" s="59">
        <v>50000</v>
      </c>
      <c r="D32" s="63"/>
      <c r="E32" s="55"/>
      <c r="F32" s="119"/>
    </row>
    <row r="33" spans="1:6" ht="17.45" customHeight="1">
      <c r="A33" s="57">
        <v>7</v>
      </c>
      <c r="B33" s="64" t="s">
        <v>498</v>
      </c>
      <c r="C33" s="59">
        <v>50000</v>
      </c>
      <c r="D33" s="63"/>
      <c r="E33" s="55"/>
      <c r="F33" s="119"/>
    </row>
    <row r="34" spans="1:6" ht="17.45" customHeight="1">
      <c r="A34" s="57">
        <v>8</v>
      </c>
      <c r="B34" s="64" t="s">
        <v>497</v>
      </c>
      <c r="C34" s="59">
        <v>50000</v>
      </c>
      <c r="D34" s="63"/>
      <c r="E34" s="55"/>
      <c r="F34" s="119"/>
    </row>
    <row r="35" spans="1:6" ht="17.45" customHeight="1">
      <c r="A35" s="57">
        <v>9</v>
      </c>
      <c r="B35" s="64" t="s">
        <v>496</v>
      </c>
      <c r="C35" s="59">
        <v>50000</v>
      </c>
      <c r="D35" s="63"/>
      <c r="E35" s="55"/>
      <c r="F35" s="119"/>
    </row>
    <row r="36" spans="1:6" ht="17.45" customHeight="1">
      <c r="A36" s="57">
        <v>10</v>
      </c>
      <c r="B36" s="64" t="s">
        <v>500</v>
      </c>
      <c r="C36" s="59">
        <v>20000</v>
      </c>
      <c r="D36" s="63"/>
      <c r="E36" s="55"/>
      <c r="F36" s="119"/>
    </row>
    <row r="37" spans="1:6" ht="22.9" customHeight="1">
      <c r="A37" s="57">
        <v>11</v>
      </c>
      <c r="B37" s="117" t="s">
        <v>564</v>
      </c>
      <c r="C37" s="118" t="s">
        <v>690</v>
      </c>
      <c r="E37" s="63"/>
      <c r="F37" s="119"/>
    </row>
    <row r="38" spans="1:6" ht="18.600000000000001" customHeight="1">
      <c r="A38" s="54"/>
      <c r="B38" s="54"/>
      <c r="C38" s="54"/>
      <c r="E38" s="63"/>
      <c r="F38" s="119"/>
    </row>
    <row r="39" spans="1:6" ht="24" customHeight="1">
      <c r="A39" s="51" t="s">
        <v>466</v>
      </c>
    </row>
    <row r="40" spans="1:6" ht="31.9" customHeight="1">
      <c r="A40" s="98" t="s">
        <v>463</v>
      </c>
      <c r="B40" s="103" t="s">
        <v>462</v>
      </c>
      <c r="C40" s="104" t="s">
        <v>461</v>
      </c>
      <c r="D40" s="105" t="s">
        <v>460</v>
      </c>
      <c r="E40" s="70" t="s">
        <v>459</v>
      </c>
      <c r="F40" s="119"/>
    </row>
    <row r="41" spans="1:6" ht="19.149999999999999" customHeight="1">
      <c r="A41" s="57">
        <v>1</v>
      </c>
      <c r="B41" s="99" t="s">
        <v>487</v>
      </c>
      <c r="C41" s="100" t="s">
        <v>458</v>
      </c>
      <c r="D41" s="101">
        <v>782351.80000000028</v>
      </c>
      <c r="E41" s="102" t="s">
        <v>502</v>
      </c>
      <c r="F41" s="119"/>
    </row>
    <row r="42" spans="1:6" ht="19.149999999999999" customHeight="1">
      <c r="A42" s="57">
        <v>2</v>
      </c>
      <c r="B42" s="64" t="s">
        <v>488</v>
      </c>
      <c r="C42" s="57" t="s">
        <v>458</v>
      </c>
      <c r="D42" s="59">
        <v>931583.2</v>
      </c>
      <c r="E42" s="62" t="s">
        <v>502</v>
      </c>
      <c r="F42" s="119"/>
    </row>
    <row r="43" spans="1:6" ht="19.149999999999999" customHeight="1">
      <c r="A43" s="57">
        <v>3</v>
      </c>
      <c r="B43" s="64" t="s">
        <v>501</v>
      </c>
      <c r="C43" s="57" t="s">
        <v>458</v>
      </c>
      <c r="D43" s="59">
        <f>'sprzęt elektroniczny'!D430</f>
        <v>56614.060000000005</v>
      </c>
      <c r="E43" s="62" t="s">
        <v>502</v>
      </c>
      <c r="F43" s="119"/>
    </row>
    <row r="44" spans="1:6" ht="19.149999999999999" customHeight="1">
      <c r="A44" s="57">
        <v>4</v>
      </c>
      <c r="B44" s="64" t="s">
        <v>465</v>
      </c>
      <c r="C44" s="57" t="s">
        <v>472</v>
      </c>
      <c r="D44" s="59">
        <v>50000</v>
      </c>
      <c r="E44" s="59" t="s">
        <v>504</v>
      </c>
      <c r="F44" s="119"/>
    </row>
    <row r="45" spans="1:6" ht="19.149999999999999" customHeight="1">
      <c r="A45" s="57">
        <v>5</v>
      </c>
      <c r="B45" s="64" t="s">
        <v>691</v>
      </c>
      <c r="C45" s="57" t="s">
        <v>472</v>
      </c>
      <c r="D45" s="59">
        <v>50000</v>
      </c>
      <c r="E45" s="59" t="s">
        <v>504</v>
      </c>
      <c r="F45" s="119"/>
    </row>
    <row r="46" spans="1:6" ht="19.149999999999999" customHeight="1">
      <c r="A46" s="57">
        <v>6</v>
      </c>
      <c r="B46" s="64" t="s">
        <v>464</v>
      </c>
      <c r="C46" s="57" t="s">
        <v>472</v>
      </c>
      <c r="D46" s="59">
        <v>50000</v>
      </c>
      <c r="E46" s="62" t="s">
        <v>506</v>
      </c>
      <c r="F46" s="119"/>
    </row>
    <row r="47" spans="1:6" ht="23.45" customHeight="1">
      <c r="A47" s="57">
        <v>7</v>
      </c>
      <c r="B47" s="64" t="s">
        <v>503</v>
      </c>
      <c r="C47" s="57" t="s">
        <v>472</v>
      </c>
      <c r="D47" s="59">
        <v>15000</v>
      </c>
      <c r="E47" s="59" t="s">
        <v>504</v>
      </c>
    </row>
    <row r="48" spans="1:6" ht="23.45" customHeight="1">
      <c r="A48" s="53"/>
    </row>
    <row r="49" spans="1:1">
      <c r="A49" s="53"/>
    </row>
  </sheetData>
  <pageMargins left="0.7" right="0.7" top="0.75" bottom="0.75" header="0.3" footer="0.3"/>
  <pageSetup paperSize="9"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BD033-F8B7-4E5F-86F4-9BABAF21C877}">
  <dimension ref="A1:G19"/>
  <sheetViews>
    <sheetView topLeftCell="A4" zoomScale="90" zoomScaleNormal="90" workbookViewId="0">
      <selection activeCell="A19" sqref="A19:G19"/>
    </sheetView>
  </sheetViews>
  <sheetFormatPr defaultColWidth="8.85546875" defaultRowHeight="30.6" customHeight="1"/>
  <cols>
    <col min="1" max="1" width="8.85546875" style="9"/>
    <col min="2" max="2" width="62.28515625" style="9" customWidth="1"/>
    <col min="3" max="3" width="55.5703125" style="9" customWidth="1"/>
    <col min="4" max="4" width="28.28515625" style="13" customWidth="1"/>
    <col min="5" max="5" width="15.85546875" style="13" customWidth="1"/>
    <col min="6" max="6" width="14.140625" style="13" bestFit="1" customWidth="1"/>
    <col min="7" max="7" width="38.28515625" style="9" customWidth="1"/>
    <col min="8" max="16384" width="8.85546875" style="9"/>
  </cols>
  <sheetData>
    <row r="1" spans="1:7" ht="30.6" customHeight="1">
      <c r="A1" s="381" t="s">
        <v>478</v>
      </c>
      <c r="B1" s="381"/>
      <c r="C1" s="381"/>
      <c r="D1" s="381"/>
      <c r="E1" s="381"/>
      <c r="F1" s="381"/>
    </row>
    <row r="2" spans="1:7" ht="30.6" customHeight="1">
      <c r="D2" s="9"/>
      <c r="E2" s="9"/>
      <c r="F2" s="9"/>
    </row>
    <row r="3" spans="1:7" ht="30.6" customHeight="1">
      <c r="A3" s="66" t="s">
        <v>12</v>
      </c>
      <c r="B3" s="89" t="s">
        <v>402</v>
      </c>
      <c r="C3" s="89" t="s">
        <v>383</v>
      </c>
      <c r="D3" s="89" t="s">
        <v>384</v>
      </c>
      <c r="E3" s="89" t="s">
        <v>568</v>
      </c>
      <c r="F3" s="90" t="s">
        <v>479</v>
      </c>
      <c r="G3" s="89" t="s">
        <v>382</v>
      </c>
    </row>
    <row r="4" spans="1:7" s="55" customFormat="1" ht="30.6" customHeight="1">
      <c r="A4" s="57">
        <v>2</v>
      </c>
      <c r="B4" s="215" t="s">
        <v>100</v>
      </c>
      <c r="C4" s="216" t="s">
        <v>400</v>
      </c>
      <c r="D4" s="217" t="s">
        <v>398</v>
      </c>
      <c r="E4" s="57" t="s">
        <v>399</v>
      </c>
      <c r="F4" s="57"/>
      <c r="G4" s="62"/>
    </row>
    <row r="5" spans="1:7" s="55" customFormat="1" ht="30.6" customHeight="1">
      <c r="A5" s="57">
        <v>3</v>
      </c>
      <c r="B5" s="218" t="s">
        <v>377</v>
      </c>
      <c r="C5" s="219" t="s">
        <v>578</v>
      </c>
      <c r="D5" s="220">
        <v>290950432</v>
      </c>
      <c r="E5" s="221"/>
      <c r="F5" s="222">
        <v>39</v>
      </c>
      <c r="G5" s="223" t="s">
        <v>401</v>
      </c>
    </row>
    <row r="6" spans="1:7" s="55" customFormat="1" ht="38.25">
      <c r="A6" s="57">
        <v>4</v>
      </c>
      <c r="B6" s="218" t="s">
        <v>579</v>
      </c>
      <c r="C6" s="219" t="s">
        <v>388</v>
      </c>
      <c r="D6" s="221" t="s">
        <v>656</v>
      </c>
      <c r="E6" s="221" t="s">
        <v>387</v>
      </c>
      <c r="F6" s="222">
        <v>63</v>
      </c>
      <c r="G6" s="216"/>
    </row>
    <row r="7" spans="1:7" s="55" customFormat="1" ht="38.25">
      <c r="A7" s="57">
        <v>5</v>
      </c>
      <c r="B7" s="218" t="s">
        <v>345</v>
      </c>
      <c r="C7" s="219" t="s">
        <v>395</v>
      </c>
      <c r="D7" s="221" t="s">
        <v>386</v>
      </c>
      <c r="E7" s="221" t="s">
        <v>657</v>
      </c>
      <c r="F7" s="222">
        <v>27</v>
      </c>
      <c r="G7" s="216"/>
    </row>
    <row r="8" spans="1:7" s="55" customFormat="1" ht="30.6" customHeight="1">
      <c r="A8" s="57">
        <v>6</v>
      </c>
      <c r="B8" s="218" t="s">
        <v>378</v>
      </c>
      <c r="C8" s="272" t="s">
        <v>390</v>
      </c>
      <c r="D8" s="273" t="s">
        <v>389</v>
      </c>
      <c r="E8" s="274" t="s">
        <v>391</v>
      </c>
      <c r="F8" s="222">
        <v>43</v>
      </c>
      <c r="G8" s="216"/>
    </row>
    <row r="9" spans="1:7" s="55" customFormat="1" ht="30.6" customHeight="1">
      <c r="A9" s="57">
        <v>7</v>
      </c>
      <c r="B9" s="218" t="s">
        <v>379</v>
      </c>
      <c r="C9" s="219" t="s">
        <v>392</v>
      </c>
      <c r="D9" s="221" t="s">
        <v>393</v>
      </c>
      <c r="E9" s="221" t="s">
        <v>391</v>
      </c>
      <c r="F9" s="222">
        <v>23</v>
      </c>
      <c r="G9" s="216"/>
    </row>
    <row r="10" spans="1:7" s="55" customFormat="1" ht="30.6" customHeight="1">
      <c r="A10" s="57">
        <v>8</v>
      </c>
      <c r="B10" s="218" t="s">
        <v>580</v>
      </c>
      <c r="C10" s="275" t="s">
        <v>394</v>
      </c>
      <c r="D10" s="221" t="s">
        <v>397</v>
      </c>
      <c r="E10" s="221" t="s">
        <v>396</v>
      </c>
      <c r="F10" s="222">
        <v>21</v>
      </c>
      <c r="G10" s="216"/>
    </row>
    <row r="11" spans="1:7" s="55" customFormat="1" ht="30.6" customHeight="1">
      <c r="A11" s="57">
        <v>9</v>
      </c>
      <c r="B11" s="218" t="s">
        <v>380</v>
      </c>
      <c r="C11" s="219" t="s">
        <v>388</v>
      </c>
      <c r="D11" s="224">
        <v>260037622</v>
      </c>
      <c r="E11" s="224" t="s">
        <v>385</v>
      </c>
      <c r="F11" s="222">
        <v>6</v>
      </c>
      <c r="G11" s="223" t="s">
        <v>381</v>
      </c>
    </row>
    <row r="12" spans="1:7" s="55" customFormat="1" ht="30.6" customHeight="1">
      <c r="A12" s="57">
        <v>10</v>
      </c>
      <c r="B12" s="223" t="s">
        <v>507</v>
      </c>
      <c r="C12" s="216" t="s">
        <v>403</v>
      </c>
      <c r="D12" s="57">
        <v>366103819</v>
      </c>
      <c r="E12" s="57" t="s">
        <v>404</v>
      </c>
      <c r="F12" s="57"/>
      <c r="G12" s="216"/>
    </row>
    <row r="13" spans="1:7" ht="30.6" customHeight="1">
      <c r="A13" s="67">
        <v>11</v>
      </c>
      <c r="B13" s="120" t="s">
        <v>567</v>
      </c>
      <c r="C13" s="58"/>
      <c r="D13" s="68"/>
      <c r="E13" s="67"/>
      <c r="F13" s="67"/>
      <c r="G13" s="58"/>
    </row>
    <row r="14" spans="1:7" ht="30.6" customHeight="1">
      <c r="A14" s="116" t="s">
        <v>557</v>
      </c>
      <c r="B14" s="69" t="s">
        <v>546</v>
      </c>
      <c r="C14" s="58" t="s">
        <v>547</v>
      </c>
      <c r="D14" s="68">
        <v>292419304</v>
      </c>
      <c r="E14" s="67" t="s">
        <v>556</v>
      </c>
      <c r="F14" s="67"/>
      <c r="G14" s="58"/>
    </row>
    <row r="15" spans="1:7" ht="30.6" customHeight="1">
      <c r="A15" s="116" t="s">
        <v>560</v>
      </c>
      <c r="B15" s="69" t="s">
        <v>548</v>
      </c>
      <c r="C15" s="58" t="s">
        <v>549</v>
      </c>
      <c r="D15" s="68">
        <v>292393651</v>
      </c>
      <c r="E15" s="67" t="s">
        <v>556</v>
      </c>
      <c r="F15" s="67"/>
      <c r="G15" s="58"/>
    </row>
    <row r="16" spans="1:7" ht="30.6" customHeight="1">
      <c r="A16" s="116" t="s">
        <v>561</v>
      </c>
      <c r="B16" s="69" t="s">
        <v>550</v>
      </c>
      <c r="C16" s="58" t="s">
        <v>551</v>
      </c>
      <c r="D16" s="68">
        <v>292849370</v>
      </c>
      <c r="E16" s="67" t="s">
        <v>556</v>
      </c>
      <c r="F16" s="67"/>
      <c r="G16" s="58"/>
    </row>
    <row r="17" spans="1:7" ht="30.6" customHeight="1">
      <c r="A17" s="116" t="s">
        <v>558</v>
      </c>
      <c r="B17" s="69" t="s">
        <v>552</v>
      </c>
      <c r="C17" s="58" t="s">
        <v>553</v>
      </c>
      <c r="D17" s="68">
        <v>292419681</v>
      </c>
      <c r="E17" s="67" t="s">
        <v>556</v>
      </c>
      <c r="F17" s="67"/>
      <c r="G17" s="58"/>
    </row>
    <row r="18" spans="1:7" ht="30.6" customHeight="1">
      <c r="A18" s="116" t="s">
        <v>559</v>
      </c>
      <c r="B18" s="69" t="s">
        <v>554</v>
      </c>
      <c r="C18" s="58" t="s">
        <v>555</v>
      </c>
      <c r="D18" s="68">
        <v>292428674</v>
      </c>
      <c r="E18" s="67" t="s">
        <v>556</v>
      </c>
      <c r="F18" s="67"/>
      <c r="G18" s="58"/>
    </row>
    <row r="19" spans="1:7" ht="30.6" customHeight="1">
      <c r="A19" s="116" t="s">
        <v>735</v>
      </c>
      <c r="B19" s="58" t="s">
        <v>736</v>
      </c>
      <c r="C19" s="325" t="s">
        <v>737</v>
      </c>
      <c r="D19" s="68">
        <v>260214700</v>
      </c>
      <c r="E19" s="67" t="s">
        <v>556</v>
      </c>
      <c r="F19" s="67"/>
      <c r="G19" s="58"/>
    </row>
  </sheetData>
  <mergeCells count="1">
    <mergeCell ref="A1:F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7E044-D6E8-4DB8-A076-3B29B9867B8D}">
  <dimension ref="A1:R76"/>
  <sheetViews>
    <sheetView topLeftCell="A68" zoomScale="80" zoomScaleNormal="80" workbookViewId="0">
      <selection activeCell="E77" sqref="E77"/>
    </sheetView>
  </sheetViews>
  <sheetFormatPr defaultRowHeight="39.6" customHeight="1"/>
  <cols>
    <col min="1" max="1" width="4.140625" customWidth="1"/>
    <col min="2" max="2" width="57.85546875" customWidth="1"/>
    <col min="3" max="3" width="18.140625" customWidth="1"/>
    <col min="4" max="4" width="44" customWidth="1"/>
    <col min="5" max="6" width="23.28515625" customWidth="1"/>
    <col min="7" max="7" width="17.7109375" customWidth="1"/>
    <col min="8" max="9" width="20.28515625" customWidth="1"/>
    <col min="10" max="10" width="28.7109375" customWidth="1"/>
    <col min="11" max="12" width="18.85546875" customWidth="1"/>
    <col min="13" max="13" width="25" customWidth="1"/>
    <col min="14" max="14" width="28.5703125" customWidth="1"/>
    <col min="15" max="15" width="20" customWidth="1"/>
    <col min="16" max="16" width="21.140625" customWidth="1"/>
    <col min="17" max="17" width="20.85546875" customWidth="1"/>
    <col min="18" max="18" width="17.140625" customWidth="1"/>
  </cols>
  <sheetData>
    <row r="1" spans="1:18" ht="39.6" customHeight="1">
      <c r="A1" s="229"/>
      <c r="B1" s="384" t="s">
        <v>575</v>
      </c>
      <c r="C1" s="384"/>
      <c r="D1" s="384"/>
      <c r="E1" s="384"/>
      <c r="F1" s="384"/>
      <c r="G1" s="384"/>
    </row>
    <row r="2" spans="1:18" s="121" customFormat="1" ht="90.6" customHeight="1">
      <c r="A2" s="172" t="s">
        <v>0</v>
      </c>
      <c r="B2" s="172" t="s">
        <v>1</v>
      </c>
      <c r="C2" s="172" t="s">
        <v>3</v>
      </c>
      <c r="D2" s="172" t="s">
        <v>5</v>
      </c>
      <c r="E2" s="173" t="s">
        <v>370</v>
      </c>
      <c r="F2" s="173" t="s">
        <v>562</v>
      </c>
      <c r="G2" s="172" t="s">
        <v>11</v>
      </c>
      <c r="H2" s="172" t="s">
        <v>6</v>
      </c>
      <c r="I2" s="172" t="s">
        <v>4</v>
      </c>
      <c r="J2" s="172" t="s">
        <v>7</v>
      </c>
      <c r="K2" s="172" t="s">
        <v>8</v>
      </c>
      <c r="L2" s="172" t="s">
        <v>19</v>
      </c>
      <c r="M2" s="174" t="s">
        <v>569</v>
      </c>
      <c r="N2" s="172" t="s">
        <v>480</v>
      </c>
      <c r="O2" s="172" t="s">
        <v>21</v>
      </c>
      <c r="P2" s="172" t="s">
        <v>9</v>
      </c>
      <c r="Q2" s="172" t="s">
        <v>10</v>
      </c>
      <c r="R2" s="172" t="s">
        <v>2</v>
      </c>
    </row>
    <row r="3" spans="1:18" s="121" customFormat="1" ht="33" customHeight="1">
      <c r="A3" s="172"/>
      <c r="B3" s="175" t="s">
        <v>100</v>
      </c>
      <c r="C3" s="172"/>
      <c r="D3" s="172"/>
      <c r="E3" s="176"/>
      <c r="F3" s="173"/>
      <c r="G3" s="173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</row>
    <row r="4" spans="1:18" s="127" customFormat="1" ht="39.6" customHeight="1">
      <c r="A4" s="128">
        <v>4</v>
      </c>
      <c r="B4" s="123" t="s">
        <v>22</v>
      </c>
      <c r="C4" s="75">
        <v>1930</v>
      </c>
      <c r="D4" s="128" t="s">
        <v>101</v>
      </c>
      <c r="E4" s="276">
        <v>2412499.98</v>
      </c>
      <c r="F4" s="131" t="s">
        <v>149</v>
      </c>
      <c r="G4" s="124">
        <v>355</v>
      </c>
      <c r="H4" s="124">
        <v>3</v>
      </c>
      <c r="I4" s="129" t="s">
        <v>51</v>
      </c>
      <c r="J4" s="124" t="s">
        <v>38</v>
      </c>
      <c r="K4" s="75" t="s">
        <v>52</v>
      </c>
      <c r="L4" s="124" t="s">
        <v>42</v>
      </c>
      <c r="M4" s="124"/>
      <c r="N4" s="75" t="s">
        <v>47</v>
      </c>
      <c r="O4" s="124" t="s">
        <v>53</v>
      </c>
      <c r="P4" s="75" t="s">
        <v>54</v>
      </c>
      <c r="Q4" s="75" t="s">
        <v>55</v>
      </c>
      <c r="R4" s="75" t="s">
        <v>55</v>
      </c>
    </row>
    <row r="5" spans="1:18" s="127" customFormat="1" ht="39.6" customHeight="1">
      <c r="A5" s="122">
        <v>5</v>
      </c>
      <c r="B5" s="123" t="s">
        <v>368</v>
      </c>
      <c r="C5" s="75" t="s">
        <v>28</v>
      </c>
      <c r="D5" s="130" t="s">
        <v>369</v>
      </c>
      <c r="E5" s="125">
        <v>2600000</v>
      </c>
      <c r="F5" s="131" t="s">
        <v>149</v>
      </c>
      <c r="G5" s="124">
        <v>552.62</v>
      </c>
      <c r="H5" s="124">
        <v>2</v>
      </c>
      <c r="I5" s="129"/>
      <c r="J5" s="124" t="s">
        <v>38</v>
      </c>
      <c r="K5" s="75" t="s">
        <v>52</v>
      </c>
      <c r="L5" s="124" t="s">
        <v>42</v>
      </c>
      <c r="M5" s="124">
        <v>2019</v>
      </c>
      <c r="N5" s="75" t="s">
        <v>47</v>
      </c>
      <c r="O5" s="124" t="s">
        <v>54</v>
      </c>
      <c r="P5" s="75" t="s">
        <v>54</v>
      </c>
      <c r="Q5" s="75" t="s">
        <v>55</v>
      </c>
      <c r="R5" s="75" t="s">
        <v>55</v>
      </c>
    </row>
    <row r="6" spans="1:18" s="127" customFormat="1" ht="39.6" customHeight="1">
      <c r="A6" s="128">
        <v>6</v>
      </c>
      <c r="B6" s="123" t="s">
        <v>185</v>
      </c>
      <c r="C6" s="75">
        <v>1996</v>
      </c>
      <c r="D6" s="130" t="s">
        <v>186</v>
      </c>
      <c r="E6" s="125">
        <v>435000</v>
      </c>
      <c r="F6" s="131" t="s">
        <v>149</v>
      </c>
      <c r="G6" s="124">
        <v>86.86</v>
      </c>
      <c r="H6" s="124">
        <v>1</v>
      </c>
      <c r="I6" s="129"/>
      <c r="J6" s="124" t="s">
        <v>38</v>
      </c>
      <c r="K6" s="75" t="s">
        <v>56</v>
      </c>
      <c r="L6" s="124" t="s">
        <v>43</v>
      </c>
      <c r="M6" s="124"/>
      <c r="N6" s="75" t="s">
        <v>47</v>
      </c>
      <c r="O6" s="124" t="s">
        <v>55</v>
      </c>
      <c r="P6" s="75" t="s">
        <v>54</v>
      </c>
      <c r="Q6" s="75" t="s">
        <v>55</v>
      </c>
      <c r="R6" s="75" t="s">
        <v>55</v>
      </c>
    </row>
    <row r="7" spans="1:18" s="127" customFormat="1" ht="39.6" customHeight="1">
      <c r="A7" s="122">
        <v>7</v>
      </c>
      <c r="B7" s="123" t="s">
        <v>185</v>
      </c>
      <c r="C7" s="75" t="s">
        <v>28</v>
      </c>
      <c r="D7" s="128" t="s">
        <v>189</v>
      </c>
      <c r="E7" s="125">
        <v>1450000</v>
      </c>
      <c r="F7" s="131" t="s">
        <v>149</v>
      </c>
      <c r="G7" s="124">
        <v>279.41000000000003</v>
      </c>
      <c r="H7" s="124">
        <v>2</v>
      </c>
      <c r="I7" s="129"/>
      <c r="J7" s="124" t="s">
        <v>38</v>
      </c>
      <c r="K7" s="75" t="s">
        <v>52</v>
      </c>
      <c r="L7" s="124" t="s">
        <v>42</v>
      </c>
      <c r="M7" s="124"/>
      <c r="N7" s="75" t="s">
        <v>47</v>
      </c>
      <c r="O7" s="124" t="s">
        <v>54</v>
      </c>
      <c r="P7" s="75" t="s">
        <v>54</v>
      </c>
      <c r="Q7" s="75" t="s">
        <v>55</v>
      </c>
      <c r="R7" s="75" t="s">
        <v>55</v>
      </c>
    </row>
    <row r="8" spans="1:18" s="127" customFormat="1" ht="39.6" customHeight="1">
      <c r="A8" s="128">
        <v>8</v>
      </c>
      <c r="B8" s="123" t="s">
        <v>187</v>
      </c>
      <c r="C8" s="75" t="s">
        <v>28</v>
      </c>
      <c r="D8" s="130" t="s">
        <v>188</v>
      </c>
      <c r="E8" s="228">
        <v>1800000</v>
      </c>
      <c r="F8" s="131" t="s">
        <v>149</v>
      </c>
      <c r="G8" s="124">
        <v>368.47</v>
      </c>
      <c r="H8" s="124">
        <v>1</v>
      </c>
      <c r="I8" s="129"/>
      <c r="J8" s="124" t="s">
        <v>38</v>
      </c>
      <c r="K8" s="75" t="s">
        <v>52</v>
      </c>
      <c r="L8" s="124" t="s">
        <v>42</v>
      </c>
      <c r="M8" s="124">
        <v>2020</v>
      </c>
      <c r="N8" s="75" t="s">
        <v>47</v>
      </c>
      <c r="O8" s="124" t="s">
        <v>45</v>
      </c>
      <c r="P8" s="75" t="s">
        <v>45</v>
      </c>
      <c r="Q8" s="75" t="s">
        <v>46</v>
      </c>
      <c r="R8" s="75" t="s">
        <v>46</v>
      </c>
    </row>
    <row r="9" spans="1:18" s="127" customFormat="1" ht="39.6" customHeight="1">
      <c r="A9" s="122">
        <v>9</v>
      </c>
      <c r="B9" s="123" t="s">
        <v>376</v>
      </c>
      <c r="C9" s="75">
        <v>1964</v>
      </c>
      <c r="D9" s="130" t="s">
        <v>37</v>
      </c>
      <c r="E9" s="228">
        <v>1200000</v>
      </c>
      <c r="F9" s="126" t="s">
        <v>149</v>
      </c>
      <c r="G9" s="124"/>
      <c r="H9" s="124">
        <v>2</v>
      </c>
      <c r="I9" s="129" t="s">
        <v>51</v>
      </c>
      <c r="J9" s="124" t="s">
        <v>38</v>
      </c>
      <c r="K9" s="75" t="s">
        <v>52</v>
      </c>
      <c r="L9" s="124" t="s">
        <v>42</v>
      </c>
      <c r="M9" s="124"/>
      <c r="N9" s="75" t="s">
        <v>47</v>
      </c>
      <c r="O9" s="124" t="s">
        <v>55</v>
      </c>
      <c r="P9" s="75" t="s">
        <v>54</v>
      </c>
      <c r="Q9" s="75" t="s">
        <v>55</v>
      </c>
      <c r="R9" s="75" t="s">
        <v>55</v>
      </c>
    </row>
    <row r="10" spans="1:18" s="127" customFormat="1" ht="39.6" customHeight="1">
      <c r="A10" s="128">
        <v>10</v>
      </c>
      <c r="B10" s="123" t="s">
        <v>23</v>
      </c>
      <c r="C10" s="75">
        <v>2018</v>
      </c>
      <c r="D10" s="130" t="s">
        <v>29</v>
      </c>
      <c r="E10" s="228">
        <v>483950</v>
      </c>
      <c r="F10" s="131" t="s">
        <v>149</v>
      </c>
      <c r="G10" s="124">
        <v>84.01</v>
      </c>
      <c r="H10" s="124">
        <v>1</v>
      </c>
      <c r="I10" s="129" t="s">
        <v>51</v>
      </c>
      <c r="J10" s="75" t="s">
        <v>39</v>
      </c>
      <c r="K10" s="75" t="s">
        <v>56</v>
      </c>
      <c r="L10" s="124" t="s">
        <v>43</v>
      </c>
      <c r="M10" s="124"/>
      <c r="N10" s="75" t="s">
        <v>57</v>
      </c>
      <c r="O10" s="124" t="s">
        <v>55</v>
      </c>
      <c r="P10" s="75" t="s">
        <v>54</v>
      </c>
      <c r="Q10" s="75" t="s">
        <v>55</v>
      </c>
      <c r="R10" s="75" t="s">
        <v>55</v>
      </c>
    </row>
    <row r="11" spans="1:18" s="127" customFormat="1" ht="39.6" customHeight="1">
      <c r="A11" s="122">
        <v>11</v>
      </c>
      <c r="B11" s="123" t="s">
        <v>24</v>
      </c>
      <c r="C11" s="75" t="s">
        <v>28</v>
      </c>
      <c r="D11" s="130" t="s">
        <v>30</v>
      </c>
      <c r="E11" s="228">
        <v>1800000</v>
      </c>
      <c r="F11" s="131" t="s">
        <v>149</v>
      </c>
      <c r="G11" s="124">
        <v>374.54</v>
      </c>
      <c r="H11" s="124">
        <v>3</v>
      </c>
      <c r="I11" s="129" t="s">
        <v>51</v>
      </c>
      <c r="J11" s="124" t="s">
        <v>38</v>
      </c>
      <c r="K11" s="75" t="s">
        <v>52</v>
      </c>
      <c r="L11" s="124" t="s">
        <v>43</v>
      </c>
      <c r="M11" s="124">
        <v>2022</v>
      </c>
      <c r="N11" s="75" t="s">
        <v>47</v>
      </c>
      <c r="O11" s="124" t="s">
        <v>55</v>
      </c>
      <c r="P11" s="75" t="s">
        <v>54</v>
      </c>
      <c r="Q11" s="75" t="s">
        <v>55</v>
      </c>
      <c r="R11" s="75" t="s">
        <v>55</v>
      </c>
    </row>
    <row r="12" spans="1:18" s="127" customFormat="1" ht="39.6" customHeight="1">
      <c r="A12" s="128">
        <v>12</v>
      </c>
      <c r="B12" s="123" t="s">
        <v>367</v>
      </c>
      <c r="C12" s="75">
        <v>1964</v>
      </c>
      <c r="D12" s="130" t="s">
        <v>184</v>
      </c>
      <c r="E12" s="228">
        <v>2580572.85</v>
      </c>
      <c r="F12" s="131" t="s">
        <v>149</v>
      </c>
      <c r="G12" s="124">
        <v>410.49</v>
      </c>
      <c r="H12" s="124">
        <v>2</v>
      </c>
      <c r="I12" s="129" t="s">
        <v>51</v>
      </c>
      <c r="J12" s="124" t="s">
        <v>38</v>
      </c>
      <c r="K12" s="75" t="s">
        <v>52</v>
      </c>
      <c r="L12" s="124" t="s">
        <v>42</v>
      </c>
      <c r="M12" s="124">
        <v>2022</v>
      </c>
      <c r="N12" s="75" t="s">
        <v>47</v>
      </c>
      <c r="O12" s="124" t="s">
        <v>55</v>
      </c>
      <c r="P12" s="75" t="s">
        <v>54</v>
      </c>
      <c r="Q12" s="75" t="s">
        <v>55</v>
      </c>
      <c r="R12" s="75" t="s">
        <v>55</v>
      </c>
    </row>
    <row r="13" spans="1:18" s="127" customFormat="1" ht="39.6" customHeight="1">
      <c r="A13" s="122">
        <v>13</v>
      </c>
      <c r="B13" s="123" t="s">
        <v>183</v>
      </c>
      <c r="C13" s="124"/>
      <c r="D13" s="124"/>
      <c r="E13" s="228">
        <v>700000</v>
      </c>
      <c r="F13" s="131" t="s">
        <v>149</v>
      </c>
      <c r="G13" s="124">
        <v>172</v>
      </c>
      <c r="H13" s="124"/>
      <c r="I13" s="129" t="s">
        <v>51</v>
      </c>
      <c r="J13" s="124" t="s">
        <v>61</v>
      </c>
      <c r="K13" s="75" t="s">
        <v>52</v>
      </c>
      <c r="L13" s="75" t="s">
        <v>58</v>
      </c>
      <c r="M13" s="124"/>
      <c r="N13" s="75" t="s">
        <v>47</v>
      </c>
      <c r="O13" s="124" t="s">
        <v>55</v>
      </c>
      <c r="P13" s="75" t="s">
        <v>54</v>
      </c>
      <c r="Q13" s="75" t="s">
        <v>55</v>
      </c>
      <c r="R13" s="75" t="s">
        <v>55</v>
      </c>
    </row>
    <row r="14" spans="1:18" s="127" customFormat="1" ht="39.6" customHeight="1">
      <c r="A14" s="128">
        <v>14</v>
      </c>
      <c r="B14" s="123" t="s">
        <v>25</v>
      </c>
      <c r="C14" s="75" t="s">
        <v>28</v>
      </c>
      <c r="D14" s="130" t="s">
        <v>31</v>
      </c>
      <c r="E14" s="228">
        <v>220000</v>
      </c>
      <c r="F14" s="131" t="s">
        <v>149</v>
      </c>
      <c r="G14" s="124">
        <v>40.619999999999997</v>
      </c>
      <c r="H14" s="124">
        <v>1</v>
      </c>
      <c r="I14" s="129"/>
      <c r="J14" s="75" t="s">
        <v>38</v>
      </c>
      <c r="K14" s="75" t="s">
        <v>52</v>
      </c>
      <c r="L14" s="124" t="s">
        <v>42</v>
      </c>
      <c r="M14" s="124">
        <v>2018</v>
      </c>
      <c r="N14" s="75" t="s">
        <v>47</v>
      </c>
      <c r="O14" s="124" t="s">
        <v>55</v>
      </c>
      <c r="P14" s="75" t="s">
        <v>54</v>
      </c>
      <c r="Q14" s="75" t="s">
        <v>55</v>
      </c>
      <c r="R14" s="75" t="s">
        <v>55</v>
      </c>
    </row>
    <row r="15" spans="1:18" s="127" customFormat="1" ht="56.25" customHeight="1">
      <c r="A15" s="122">
        <v>15</v>
      </c>
      <c r="B15" s="123" t="s">
        <v>26</v>
      </c>
      <c r="C15" s="132">
        <v>2014</v>
      </c>
      <c r="D15" s="130" t="s">
        <v>32</v>
      </c>
      <c r="E15" s="228">
        <v>650000</v>
      </c>
      <c r="F15" s="131" t="s">
        <v>149</v>
      </c>
      <c r="G15" s="124">
        <v>113</v>
      </c>
      <c r="H15" s="124">
        <v>1</v>
      </c>
      <c r="I15" s="129" t="s">
        <v>51</v>
      </c>
      <c r="J15" s="75" t="s">
        <v>39</v>
      </c>
      <c r="K15" s="75" t="s">
        <v>56</v>
      </c>
      <c r="L15" s="124" t="s">
        <v>43</v>
      </c>
      <c r="M15" s="124"/>
      <c r="N15" s="75" t="s">
        <v>47</v>
      </c>
      <c r="O15" s="124" t="s">
        <v>55</v>
      </c>
      <c r="P15" s="75" t="s">
        <v>54</v>
      </c>
      <c r="Q15" s="75" t="s">
        <v>55</v>
      </c>
      <c r="R15" s="75" t="s">
        <v>55</v>
      </c>
    </row>
    <row r="16" spans="1:18" s="127" customFormat="1" ht="39.6" customHeight="1">
      <c r="A16" s="128">
        <v>16</v>
      </c>
      <c r="B16" s="123" t="s">
        <v>27</v>
      </c>
      <c r="C16" s="75">
        <v>2020</v>
      </c>
      <c r="D16" s="130" t="s">
        <v>33</v>
      </c>
      <c r="E16" s="228">
        <v>585895.64160000009</v>
      </c>
      <c r="F16" s="131" t="s">
        <v>149</v>
      </c>
      <c r="G16" s="124">
        <v>82.4</v>
      </c>
      <c r="H16" s="124">
        <v>1</v>
      </c>
      <c r="I16" s="129" t="s">
        <v>51</v>
      </c>
      <c r="J16" s="75" t="s">
        <v>39</v>
      </c>
      <c r="K16" s="75" t="s">
        <v>56</v>
      </c>
      <c r="L16" s="124" t="s">
        <v>43</v>
      </c>
      <c r="M16" s="124"/>
      <c r="N16" s="75" t="s">
        <v>57</v>
      </c>
      <c r="O16" s="124" t="s">
        <v>55</v>
      </c>
      <c r="P16" s="75" t="s">
        <v>54</v>
      </c>
      <c r="Q16" s="75" t="s">
        <v>55</v>
      </c>
      <c r="R16" s="75" t="s">
        <v>55</v>
      </c>
    </row>
    <row r="17" spans="1:18" s="127" customFormat="1" ht="39.6" customHeight="1">
      <c r="A17" s="122">
        <v>17</v>
      </c>
      <c r="B17" s="123" t="s">
        <v>152</v>
      </c>
      <c r="C17" s="124"/>
      <c r="D17" s="130" t="s">
        <v>151</v>
      </c>
      <c r="E17" s="125">
        <v>11664.2</v>
      </c>
      <c r="F17" s="126" t="s">
        <v>363</v>
      </c>
      <c r="G17" s="124"/>
      <c r="H17" s="124"/>
      <c r="I17" s="129"/>
      <c r="J17" s="124" t="s">
        <v>61</v>
      </c>
      <c r="K17" s="75" t="s">
        <v>64</v>
      </c>
      <c r="L17" s="124" t="s">
        <v>43</v>
      </c>
      <c r="M17" s="124"/>
      <c r="N17" s="75" t="s">
        <v>48</v>
      </c>
      <c r="O17" s="124" t="s">
        <v>45</v>
      </c>
      <c r="P17" s="75" t="s">
        <v>45</v>
      </c>
      <c r="Q17" s="75" t="s">
        <v>46</v>
      </c>
      <c r="R17" s="75" t="s">
        <v>46</v>
      </c>
    </row>
    <row r="18" spans="1:18" s="127" customFormat="1" ht="39.6" customHeight="1">
      <c r="A18" s="128">
        <v>18</v>
      </c>
      <c r="B18" s="123" t="s">
        <v>150</v>
      </c>
      <c r="C18" s="124"/>
      <c r="D18" s="130" t="s">
        <v>153</v>
      </c>
      <c r="E18" s="125">
        <v>3316.37</v>
      </c>
      <c r="F18" s="126" t="s">
        <v>363</v>
      </c>
      <c r="G18" s="124"/>
      <c r="H18" s="124"/>
      <c r="I18" s="129"/>
      <c r="J18" s="124" t="s">
        <v>61</v>
      </c>
      <c r="K18" s="75" t="s">
        <v>64</v>
      </c>
      <c r="L18" s="124" t="s">
        <v>43</v>
      </c>
      <c r="M18" s="124"/>
      <c r="N18" s="75" t="s">
        <v>48</v>
      </c>
      <c r="O18" s="124" t="s">
        <v>45</v>
      </c>
      <c r="P18" s="75" t="s">
        <v>45</v>
      </c>
      <c r="Q18" s="75" t="s">
        <v>46</v>
      </c>
      <c r="R18" s="75" t="s">
        <v>46</v>
      </c>
    </row>
    <row r="19" spans="1:18" s="127" customFormat="1" ht="39.6" customHeight="1">
      <c r="A19" s="122">
        <v>19</v>
      </c>
      <c r="B19" s="123" t="s">
        <v>154</v>
      </c>
      <c r="C19" s="124"/>
      <c r="D19" s="130" t="s">
        <v>155</v>
      </c>
      <c r="E19" s="125">
        <v>3627.78</v>
      </c>
      <c r="F19" s="126" t="s">
        <v>363</v>
      </c>
      <c r="G19" s="124"/>
      <c r="H19" s="124"/>
      <c r="I19" s="129"/>
      <c r="J19" s="124" t="s">
        <v>61</v>
      </c>
      <c r="K19" s="75" t="s">
        <v>64</v>
      </c>
      <c r="L19" s="124" t="s">
        <v>43</v>
      </c>
      <c r="M19" s="124"/>
      <c r="N19" s="75" t="s">
        <v>48</v>
      </c>
      <c r="O19" s="124" t="s">
        <v>45</v>
      </c>
      <c r="P19" s="75" t="s">
        <v>45</v>
      </c>
      <c r="Q19" s="75" t="s">
        <v>46</v>
      </c>
      <c r="R19" s="75" t="s">
        <v>46</v>
      </c>
    </row>
    <row r="20" spans="1:18" s="127" customFormat="1" ht="39.6" customHeight="1">
      <c r="A20" s="128">
        <v>20</v>
      </c>
      <c r="B20" s="123" t="s">
        <v>150</v>
      </c>
      <c r="C20" s="124"/>
      <c r="D20" s="130" t="s">
        <v>156</v>
      </c>
      <c r="E20" s="125">
        <v>2818.91</v>
      </c>
      <c r="F20" s="126" t="s">
        <v>363</v>
      </c>
      <c r="G20" s="124"/>
      <c r="H20" s="124"/>
      <c r="I20" s="129"/>
      <c r="J20" s="124" t="s">
        <v>61</v>
      </c>
      <c r="K20" s="75" t="s">
        <v>64</v>
      </c>
      <c r="L20" s="124" t="s">
        <v>43</v>
      </c>
      <c r="M20" s="124"/>
      <c r="N20" s="75" t="s">
        <v>48</v>
      </c>
      <c r="O20" s="124" t="s">
        <v>45</v>
      </c>
      <c r="P20" s="75" t="s">
        <v>45</v>
      </c>
      <c r="Q20" s="75" t="s">
        <v>46</v>
      </c>
      <c r="R20" s="75" t="s">
        <v>46</v>
      </c>
    </row>
    <row r="21" spans="1:18" s="210" customFormat="1" ht="39.6" customHeight="1">
      <c r="A21" s="203">
        <v>21</v>
      </c>
      <c r="B21" s="204" t="s">
        <v>571</v>
      </c>
      <c r="C21" s="205"/>
      <c r="D21" s="206" t="s">
        <v>34</v>
      </c>
      <c r="E21" s="277">
        <v>500000</v>
      </c>
      <c r="F21" s="207" t="s">
        <v>363</v>
      </c>
      <c r="G21" s="205">
        <v>109</v>
      </c>
      <c r="H21" s="205">
        <v>2</v>
      </c>
      <c r="I21" s="208" t="s">
        <v>59</v>
      </c>
      <c r="J21" s="205" t="s">
        <v>38</v>
      </c>
      <c r="K21" s="209" t="s">
        <v>52</v>
      </c>
      <c r="L21" s="205" t="s">
        <v>43</v>
      </c>
      <c r="M21" s="205">
        <v>2019</v>
      </c>
      <c r="N21" s="209" t="s">
        <v>47</v>
      </c>
      <c r="O21" s="205" t="s">
        <v>55</v>
      </c>
      <c r="P21" s="209" t="s">
        <v>54</v>
      </c>
      <c r="Q21" s="209" t="s">
        <v>55</v>
      </c>
      <c r="R21" s="209" t="s">
        <v>55</v>
      </c>
    </row>
    <row r="22" spans="1:18" s="127" customFormat="1" ht="39.6" customHeight="1">
      <c r="A22" s="203">
        <v>23</v>
      </c>
      <c r="B22" s="123" t="s">
        <v>572</v>
      </c>
      <c r="C22" s="75">
        <v>1986</v>
      </c>
      <c r="D22" s="130" t="s">
        <v>35</v>
      </c>
      <c r="E22" s="125">
        <v>850000</v>
      </c>
      <c r="F22" s="131" t="s">
        <v>149</v>
      </c>
      <c r="G22" s="124">
        <v>153.87</v>
      </c>
      <c r="H22" s="124">
        <v>1</v>
      </c>
      <c r="I22" s="129" t="s">
        <v>60</v>
      </c>
      <c r="J22" s="124" t="s">
        <v>38</v>
      </c>
      <c r="K22" s="75" t="s">
        <v>52</v>
      </c>
      <c r="L22" s="124" t="s">
        <v>43</v>
      </c>
      <c r="M22" s="124">
        <v>2019</v>
      </c>
      <c r="N22" s="75" t="s">
        <v>47</v>
      </c>
      <c r="O22" s="124" t="s">
        <v>55</v>
      </c>
      <c r="P22" s="75" t="s">
        <v>54</v>
      </c>
      <c r="Q22" s="75" t="s">
        <v>55</v>
      </c>
      <c r="R22" s="75" t="s">
        <v>55</v>
      </c>
    </row>
    <row r="23" spans="1:18" s="127" customFormat="1" ht="39.6" customHeight="1">
      <c r="A23" s="211">
        <v>24</v>
      </c>
      <c r="B23" s="123" t="s">
        <v>158</v>
      </c>
      <c r="C23" s="124"/>
      <c r="D23" s="130" t="s">
        <v>157</v>
      </c>
      <c r="E23" s="125">
        <v>28619.13</v>
      </c>
      <c r="F23" s="126" t="s">
        <v>363</v>
      </c>
      <c r="G23" s="124"/>
      <c r="H23" s="124"/>
      <c r="I23" s="129"/>
      <c r="J23" s="124" t="s">
        <v>61</v>
      </c>
      <c r="K23" s="75" t="s">
        <v>52</v>
      </c>
      <c r="L23" s="124" t="s">
        <v>43</v>
      </c>
      <c r="M23" s="124"/>
      <c r="N23" s="75" t="s">
        <v>47</v>
      </c>
      <c r="O23" s="124" t="s">
        <v>55</v>
      </c>
      <c r="P23" s="75" t="s">
        <v>54</v>
      </c>
      <c r="Q23" s="75" t="s">
        <v>55</v>
      </c>
      <c r="R23" s="75" t="s">
        <v>55</v>
      </c>
    </row>
    <row r="24" spans="1:18" s="127" customFormat="1" ht="39.6" customHeight="1">
      <c r="A24" s="203">
        <v>25</v>
      </c>
      <c r="B24" s="123" t="s">
        <v>159</v>
      </c>
      <c r="C24" s="124"/>
      <c r="D24" s="130" t="s">
        <v>573</v>
      </c>
      <c r="E24" s="125">
        <v>470000</v>
      </c>
      <c r="F24" s="126" t="s">
        <v>149</v>
      </c>
      <c r="G24" s="124"/>
      <c r="H24" s="124"/>
      <c r="I24" s="129"/>
      <c r="J24" s="124"/>
      <c r="K24" s="124"/>
      <c r="L24" s="124" t="s">
        <v>43</v>
      </c>
      <c r="M24" s="124">
        <v>2018</v>
      </c>
      <c r="N24" s="75" t="s">
        <v>47</v>
      </c>
      <c r="O24" s="124" t="s">
        <v>46</v>
      </c>
      <c r="P24" s="75" t="s">
        <v>45</v>
      </c>
      <c r="Q24" s="75" t="s">
        <v>46</v>
      </c>
      <c r="R24" s="75" t="s">
        <v>46</v>
      </c>
    </row>
    <row r="25" spans="1:18" s="127" customFormat="1" ht="39.6" customHeight="1">
      <c r="A25" s="211">
        <v>26</v>
      </c>
      <c r="B25" s="123" t="s">
        <v>160</v>
      </c>
      <c r="C25" s="124"/>
      <c r="D25" s="130" t="s">
        <v>573</v>
      </c>
      <c r="E25" s="125">
        <v>19855.599999999999</v>
      </c>
      <c r="F25" s="126" t="s">
        <v>363</v>
      </c>
      <c r="G25" s="124"/>
      <c r="H25" s="124"/>
      <c r="I25" s="129"/>
      <c r="J25" s="124" t="s">
        <v>62</v>
      </c>
      <c r="K25" s="124"/>
      <c r="L25" s="75" t="s">
        <v>63</v>
      </c>
      <c r="M25" s="124"/>
      <c r="N25" s="75" t="s">
        <v>47</v>
      </c>
      <c r="O25" s="124" t="s">
        <v>46</v>
      </c>
      <c r="P25" s="75" t="s">
        <v>49</v>
      </c>
      <c r="Q25" s="75" t="s">
        <v>46</v>
      </c>
      <c r="R25" s="75" t="s">
        <v>46</v>
      </c>
    </row>
    <row r="26" spans="1:18" s="127" customFormat="1" ht="39.6" customHeight="1">
      <c r="A26" s="203">
        <v>27</v>
      </c>
      <c r="B26" s="123" t="s">
        <v>161</v>
      </c>
      <c r="C26" s="124"/>
      <c r="D26" s="130" t="s">
        <v>366</v>
      </c>
      <c r="E26" s="125">
        <v>2500</v>
      </c>
      <c r="F26" s="126" t="s">
        <v>363</v>
      </c>
      <c r="G26" s="124"/>
      <c r="H26" s="124"/>
      <c r="I26" s="129"/>
      <c r="J26" s="124" t="s">
        <v>61</v>
      </c>
      <c r="K26" s="75" t="s">
        <v>52</v>
      </c>
      <c r="L26" s="124" t="s">
        <v>42</v>
      </c>
      <c r="M26" s="124"/>
      <c r="N26" s="75" t="s">
        <v>47</v>
      </c>
      <c r="O26" s="124" t="s">
        <v>46</v>
      </c>
      <c r="P26" s="75" t="s">
        <v>45</v>
      </c>
      <c r="Q26" s="75" t="s">
        <v>46</v>
      </c>
      <c r="R26" s="75" t="s">
        <v>46</v>
      </c>
    </row>
    <row r="27" spans="1:18" s="127" customFormat="1" ht="39.6" customHeight="1">
      <c r="A27" s="211">
        <v>28</v>
      </c>
      <c r="B27" s="123" t="s">
        <v>163</v>
      </c>
      <c r="C27" s="124"/>
      <c r="D27" s="130" t="s">
        <v>162</v>
      </c>
      <c r="E27" s="125">
        <v>107133</v>
      </c>
      <c r="F27" s="126" t="s">
        <v>363</v>
      </c>
      <c r="G27" s="124"/>
      <c r="H27" s="124"/>
      <c r="I27" s="129"/>
      <c r="J27" s="124" t="s">
        <v>61</v>
      </c>
      <c r="K27" s="124"/>
      <c r="L27" s="124" t="s">
        <v>43</v>
      </c>
      <c r="M27" s="124"/>
      <c r="N27" s="75" t="s">
        <v>48</v>
      </c>
      <c r="O27" s="124" t="s">
        <v>54</v>
      </c>
      <c r="P27" s="75" t="s">
        <v>54</v>
      </c>
      <c r="Q27" s="75" t="s">
        <v>55</v>
      </c>
      <c r="R27" s="75" t="s">
        <v>55</v>
      </c>
    </row>
    <row r="28" spans="1:18" s="127" customFormat="1" ht="39.6" customHeight="1">
      <c r="A28" s="203">
        <v>29</v>
      </c>
      <c r="B28" s="123" t="s">
        <v>165</v>
      </c>
      <c r="C28" s="124"/>
      <c r="D28" s="130" t="s">
        <v>164</v>
      </c>
      <c r="E28" s="125">
        <v>748123.36</v>
      </c>
      <c r="F28" s="126" t="s">
        <v>363</v>
      </c>
      <c r="G28" s="124"/>
      <c r="H28" s="124"/>
      <c r="I28" s="129" t="s">
        <v>60</v>
      </c>
      <c r="J28" s="124" t="s">
        <v>61</v>
      </c>
      <c r="K28" s="75" t="s">
        <v>65</v>
      </c>
      <c r="L28" s="124" t="s">
        <v>43</v>
      </c>
      <c r="M28" s="124">
        <v>2022</v>
      </c>
      <c r="N28" s="75" t="s">
        <v>57</v>
      </c>
      <c r="O28" s="124" t="s">
        <v>55</v>
      </c>
      <c r="P28" s="75" t="s">
        <v>54</v>
      </c>
      <c r="Q28" s="75" t="s">
        <v>55</v>
      </c>
      <c r="R28" s="75" t="s">
        <v>55</v>
      </c>
    </row>
    <row r="29" spans="1:18" s="127" customFormat="1" ht="39.6" customHeight="1">
      <c r="A29" s="211">
        <v>30</v>
      </c>
      <c r="B29" s="123" t="s">
        <v>165</v>
      </c>
      <c r="C29" s="124"/>
      <c r="D29" s="130" t="s">
        <v>30</v>
      </c>
      <c r="E29" s="278">
        <v>333287.71000000002</v>
      </c>
      <c r="F29" s="126" t="s">
        <v>363</v>
      </c>
      <c r="G29" s="124"/>
      <c r="H29" s="124"/>
      <c r="I29" s="129" t="s">
        <v>60</v>
      </c>
      <c r="J29" s="124" t="s">
        <v>61</v>
      </c>
      <c r="K29" s="75" t="s">
        <v>52</v>
      </c>
      <c r="L29" s="124" t="s">
        <v>43</v>
      </c>
      <c r="M29" s="124">
        <v>2018</v>
      </c>
      <c r="N29" s="75" t="s">
        <v>47</v>
      </c>
      <c r="O29" s="124" t="s">
        <v>55</v>
      </c>
      <c r="P29" s="75" t="s">
        <v>54</v>
      </c>
      <c r="Q29" s="75" t="s">
        <v>55</v>
      </c>
      <c r="R29" s="75" t="s">
        <v>55</v>
      </c>
    </row>
    <row r="30" spans="1:18" s="127" customFormat="1" ht="39.6" customHeight="1">
      <c r="A30" s="203">
        <v>31</v>
      </c>
      <c r="B30" s="123" t="s">
        <v>165</v>
      </c>
      <c r="C30" s="124"/>
      <c r="D30" s="130" t="s">
        <v>166</v>
      </c>
      <c r="E30" s="125">
        <v>435281.97</v>
      </c>
      <c r="F30" s="126" t="s">
        <v>363</v>
      </c>
      <c r="G30" s="124"/>
      <c r="H30" s="124"/>
      <c r="I30" s="129" t="s">
        <v>51</v>
      </c>
      <c r="J30" s="124" t="s">
        <v>61</v>
      </c>
      <c r="K30" s="75" t="s">
        <v>52</v>
      </c>
      <c r="L30" s="124" t="s">
        <v>43</v>
      </c>
      <c r="M30" s="124">
        <v>2018</v>
      </c>
      <c r="N30" s="75" t="s">
        <v>47</v>
      </c>
      <c r="O30" s="124" t="s">
        <v>55</v>
      </c>
      <c r="P30" s="75" t="s">
        <v>54</v>
      </c>
      <c r="Q30" s="75" t="s">
        <v>55</v>
      </c>
      <c r="R30" s="75" t="s">
        <v>55</v>
      </c>
    </row>
    <row r="31" spans="1:18" s="127" customFormat="1" ht="39.6" customHeight="1">
      <c r="A31" s="211">
        <v>32</v>
      </c>
      <c r="B31" s="123" t="s">
        <v>150</v>
      </c>
      <c r="C31" s="124"/>
      <c r="D31" s="130" t="s">
        <v>182</v>
      </c>
      <c r="E31" s="125">
        <v>350000</v>
      </c>
      <c r="F31" s="126" t="s">
        <v>363</v>
      </c>
      <c r="G31" s="124"/>
      <c r="H31" s="124"/>
      <c r="I31" s="129"/>
      <c r="J31" s="124"/>
      <c r="K31" s="124"/>
      <c r="L31" s="124" t="s">
        <v>43</v>
      </c>
      <c r="M31" s="124"/>
      <c r="N31" s="75"/>
      <c r="O31" s="124"/>
      <c r="P31" s="75"/>
      <c r="Q31" s="75"/>
      <c r="R31" s="75"/>
    </row>
    <row r="32" spans="1:18" s="127" customFormat="1" ht="39.6" customHeight="1">
      <c r="A32" s="203">
        <v>33</v>
      </c>
      <c r="B32" s="123" t="s">
        <v>150</v>
      </c>
      <c r="C32" s="124"/>
      <c r="D32" s="130" t="s">
        <v>181</v>
      </c>
      <c r="E32" s="125">
        <v>5550</v>
      </c>
      <c r="F32" s="126" t="s">
        <v>363</v>
      </c>
      <c r="G32" s="124"/>
      <c r="H32" s="124"/>
      <c r="I32" s="129"/>
      <c r="J32" s="124" t="s">
        <v>61</v>
      </c>
      <c r="K32" s="75" t="s">
        <v>64</v>
      </c>
      <c r="L32" s="124" t="s">
        <v>43</v>
      </c>
      <c r="M32" s="124"/>
      <c r="N32" s="75" t="s">
        <v>66</v>
      </c>
      <c r="O32" s="124" t="s">
        <v>54</v>
      </c>
      <c r="P32" s="75" t="s">
        <v>54</v>
      </c>
      <c r="Q32" s="75" t="s">
        <v>55</v>
      </c>
      <c r="R32" s="75" t="s">
        <v>55</v>
      </c>
    </row>
    <row r="33" spans="1:18" s="127" customFormat="1" ht="39.6" customHeight="1">
      <c r="A33" s="211">
        <v>34</v>
      </c>
      <c r="B33" s="123" t="s">
        <v>150</v>
      </c>
      <c r="C33" s="124"/>
      <c r="D33" s="130" t="s">
        <v>180</v>
      </c>
      <c r="E33" s="125">
        <v>20700</v>
      </c>
      <c r="F33" s="126" t="s">
        <v>363</v>
      </c>
      <c r="G33" s="124"/>
      <c r="H33" s="124"/>
      <c r="I33" s="129"/>
      <c r="J33" s="124" t="s">
        <v>61</v>
      </c>
      <c r="K33" s="75" t="s">
        <v>64</v>
      </c>
      <c r="L33" s="124" t="s">
        <v>43</v>
      </c>
      <c r="M33" s="124"/>
      <c r="N33" s="75" t="s">
        <v>66</v>
      </c>
      <c r="O33" s="124" t="s">
        <v>54</v>
      </c>
      <c r="P33" s="75" t="s">
        <v>54</v>
      </c>
      <c r="Q33" s="75" t="s">
        <v>55</v>
      </c>
      <c r="R33" s="75" t="s">
        <v>55</v>
      </c>
    </row>
    <row r="34" spans="1:18" s="127" customFormat="1" ht="39.6" customHeight="1">
      <c r="A34" s="203">
        <v>35</v>
      </c>
      <c r="B34" s="123" t="s">
        <v>150</v>
      </c>
      <c r="C34" s="124"/>
      <c r="D34" s="130" t="s">
        <v>180</v>
      </c>
      <c r="E34" s="125">
        <v>20550</v>
      </c>
      <c r="F34" s="126" t="s">
        <v>363</v>
      </c>
      <c r="G34" s="124"/>
      <c r="H34" s="124"/>
      <c r="I34" s="129"/>
      <c r="J34" s="124" t="s">
        <v>61</v>
      </c>
      <c r="K34" s="75" t="s">
        <v>64</v>
      </c>
      <c r="L34" s="124" t="s">
        <v>43</v>
      </c>
      <c r="M34" s="124"/>
      <c r="N34" s="75" t="s">
        <v>48</v>
      </c>
      <c r="O34" s="124" t="s">
        <v>54</v>
      </c>
      <c r="P34" s="75" t="s">
        <v>54</v>
      </c>
      <c r="Q34" s="75" t="s">
        <v>55</v>
      </c>
      <c r="R34" s="75" t="s">
        <v>55</v>
      </c>
    </row>
    <row r="35" spans="1:18" s="127" customFormat="1" ht="39.6" customHeight="1">
      <c r="A35" s="211">
        <v>36</v>
      </c>
      <c r="B35" s="123" t="s">
        <v>150</v>
      </c>
      <c r="C35" s="124"/>
      <c r="D35" s="130" t="s">
        <v>180</v>
      </c>
      <c r="E35" s="125">
        <v>20700</v>
      </c>
      <c r="F35" s="126" t="s">
        <v>363</v>
      </c>
      <c r="G35" s="124"/>
      <c r="H35" s="124"/>
      <c r="I35" s="129"/>
      <c r="J35" s="124" t="s">
        <v>61</v>
      </c>
      <c r="K35" s="75" t="s">
        <v>64</v>
      </c>
      <c r="L35" s="124" t="s">
        <v>43</v>
      </c>
      <c r="M35" s="124"/>
      <c r="N35" s="75" t="s">
        <v>48</v>
      </c>
      <c r="O35" s="124" t="s">
        <v>54</v>
      </c>
      <c r="P35" s="75" t="s">
        <v>54</v>
      </c>
      <c r="Q35" s="75" t="s">
        <v>55</v>
      </c>
      <c r="R35" s="75" t="s">
        <v>55</v>
      </c>
    </row>
    <row r="36" spans="1:18" s="127" customFormat="1" ht="39.6" customHeight="1">
      <c r="A36" s="211">
        <v>38</v>
      </c>
      <c r="B36" s="123" t="s">
        <v>574</v>
      </c>
      <c r="C36" s="75">
        <v>1933</v>
      </c>
      <c r="D36" s="130" t="s">
        <v>36</v>
      </c>
      <c r="E36" s="133">
        <v>2992260.1922279997</v>
      </c>
      <c r="F36" s="131" t="s">
        <v>149</v>
      </c>
      <c r="G36" s="134">
        <v>639.17999999999995</v>
      </c>
      <c r="H36" s="124">
        <v>2</v>
      </c>
      <c r="I36" s="129" t="s">
        <v>51</v>
      </c>
      <c r="J36" s="124" t="s">
        <v>38</v>
      </c>
      <c r="K36" s="75" t="s">
        <v>52</v>
      </c>
      <c r="L36" s="124" t="s">
        <v>44</v>
      </c>
      <c r="M36" s="124"/>
      <c r="N36" s="75" t="s">
        <v>47</v>
      </c>
      <c r="O36" s="124" t="s">
        <v>55</v>
      </c>
      <c r="P36" s="75" t="s">
        <v>54</v>
      </c>
      <c r="Q36" s="75" t="s">
        <v>55</v>
      </c>
      <c r="R36" s="75" t="s">
        <v>55</v>
      </c>
    </row>
    <row r="37" spans="1:18" s="127" customFormat="1" ht="39.6" customHeight="1">
      <c r="A37" s="203">
        <v>39</v>
      </c>
      <c r="B37" s="123" t="s">
        <v>684</v>
      </c>
      <c r="C37" s="124"/>
      <c r="D37" s="130" t="s">
        <v>36</v>
      </c>
      <c r="E37" s="125">
        <v>20780.77</v>
      </c>
      <c r="F37" s="126" t="s">
        <v>363</v>
      </c>
      <c r="G37" s="124"/>
      <c r="H37" s="124"/>
      <c r="I37" s="129"/>
      <c r="J37" s="124"/>
      <c r="K37" s="124"/>
      <c r="L37" s="124"/>
      <c r="M37" s="124"/>
      <c r="N37" s="75"/>
      <c r="O37" s="124"/>
      <c r="P37" s="75"/>
      <c r="Q37" s="75"/>
      <c r="R37" s="75"/>
    </row>
    <row r="38" spans="1:18" s="127" customFormat="1" ht="39.6" customHeight="1">
      <c r="A38" s="211">
        <v>40</v>
      </c>
      <c r="B38" s="123" t="s">
        <v>167</v>
      </c>
      <c r="C38" s="124"/>
      <c r="D38" s="130" t="s">
        <v>179</v>
      </c>
      <c r="E38" s="125">
        <v>541021.65</v>
      </c>
      <c r="F38" s="131" t="s">
        <v>149</v>
      </c>
      <c r="G38" s="124">
        <v>67</v>
      </c>
      <c r="H38" s="124"/>
      <c r="I38" s="129"/>
      <c r="J38" s="124" t="s">
        <v>61</v>
      </c>
      <c r="K38" s="75" t="s">
        <v>56</v>
      </c>
      <c r="L38" s="124" t="s">
        <v>67</v>
      </c>
      <c r="M38" s="124"/>
      <c r="N38" s="75" t="s">
        <v>48</v>
      </c>
      <c r="O38" s="124" t="s">
        <v>45</v>
      </c>
      <c r="P38" s="75" t="s">
        <v>45</v>
      </c>
      <c r="Q38" s="75" t="s">
        <v>46</v>
      </c>
      <c r="R38" s="75" t="s">
        <v>46</v>
      </c>
    </row>
    <row r="39" spans="1:18" s="127" customFormat="1" ht="39.6" customHeight="1">
      <c r="A39" s="203">
        <v>41</v>
      </c>
      <c r="B39" s="123" t="s">
        <v>167</v>
      </c>
      <c r="C39" s="124"/>
      <c r="D39" s="130" t="s">
        <v>178</v>
      </c>
      <c r="E39" s="279">
        <v>629523.1</v>
      </c>
      <c r="F39" s="131" t="s">
        <v>149</v>
      </c>
      <c r="G39" s="124">
        <v>77.959999999999994</v>
      </c>
      <c r="H39" s="124">
        <v>1</v>
      </c>
      <c r="I39" s="129"/>
      <c r="J39" s="124" t="s">
        <v>40</v>
      </c>
      <c r="K39" s="75" t="s">
        <v>56</v>
      </c>
      <c r="L39" s="124" t="s">
        <v>43</v>
      </c>
      <c r="M39" s="124"/>
      <c r="N39" s="75" t="s">
        <v>48</v>
      </c>
      <c r="O39" s="124" t="s">
        <v>45</v>
      </c>
      <c r="P39" s="75" t="s">
        <v>45</v>
      </c>
      <c r="Q39" s="75" t="s">
        <v>46</v>
      </c>
      <c r="R39" s="75" t="s">
        <v>46</v>
      </c>
    </row>
    <row r="40" spans="1:18" s="127" customFormat="1" ht="39.6" customHeight="1">
      <c r="A40" s="203">
        <v>43</v>
      </c>
      <c r="B40" s="123" t="s">
        <v>167</v>
      </c>
      <c r="C40" s="124"/>
      <c r="D40" s="130" t="s">
        <v>177</v>
      </c>
      <c r="E40" s="125">
        <v>1400000</v>
      </c>
      <c r="F40" s="131" t="s">
        <v>149</v>
      </c>
      <c r="G40" s="124">
        <v>304.2</v>
      </c>
      <c r="H40" s="124">
        <v>1</v>
      </c>
      <c r="I40" s="129"/>
      <c r="J40" s="124" t="s">
        <v>40</v>
      </c>
      <c r="K40" s="75" t="s">
        <v>52</v>
      </c>
      <c r="L40" s="124" t="s">
        <v>43</v>
      </c>
      <c r="M40" s="124"/>
      <c r="N40" s="75" t="s">
        <v>50</v>
      </c>
      <c r="O40" s="124" t="s">
        <v>45</v>
      </c>
      <c r="P40" s="75" t="s">
        <v>45</v>
      </c>
      <c r="Q40" s="75" t="s">
        <v>46</v>
      </c>
      <c r="R40" s="75" t="s">
        <v>46</v>
      </c>
    </row>
    <row r="41" spans="1:18" s="127" customFormat="1" ht="39.6" customHeight="1">
      <c r="A41" s="211">
        <v>44</v>
      </c>
      <c r="B41" s="123" t="s">
        <v>176</v>
      </c>
      <c r="C41" s="124"/>
      <c r="D41" s="130" t="s">
        <v>175</v>
      </c>
      <c r="E41" s="125">
        <v>200000</v>
      </c>
      <c r="F41" s="131" t="s">
        <v>149</v>
      </c>
      <c r="G41" s="124">
        <v>43.2</v>
      </c>
      <c r="H41" s="124">
        <v>2</v>
      </c>
      <c r="I41" s="129"/>
      <c r="J41" s="124" t="s">
        <v>41</v>
      </c>
      <c r="K41" s="124"/>
      <c r="L41" s="124" t="s">
        <v>42</v>
      </c>
      <c r="M41" s="124"/>
      <c r="N41" s="75" t="s">
        <v>47</v>
      </c>
      <c r="O41" s="124" t="s">
        <v>45</v>
      </c>
      <c r="P41" s="75" t="s">
        <v>45</v>
      </c>
      <c r="Q41" s="75" t="s">
        <v>46</v>
      </c>
      <c r="R41" s="75" t="s">
        <v>46</v>
      </c>
    </row>
    <row r="42" spans="1:18" s="127" customFormat="1" ht="39.6" customHeight="1">
      <c r="A42" s="211">
        <v>46</v>
      </c>
      <c r="B42" s="123" t="s">
        <v>167</v>
      </c>
      <c r="C42" s="124"/>
      <c r="D42" s="130" t="s">
        <v>174</v>
      </c>
      <c r="E42" s="125">
        <v>3000000</v>
      </c>
      <c r="F42" s="131" t="s">
        <v>149</v>
      </c>
      <c r="G42" s="124">
        <v>423.62</v>
      </c>
      <c r="H42" s="124"/>
      <c r="I42" s="129"/>
      <c r="J42" s="124" t="s">
        <v>61</v>
      </c>
      <c r="K42" s="75" t="s">
        <v>52</v>
      </c>
      <c r="L42" s="124" t="s">
        <v>43</v>
      </c>
      <c r="M42" s="124">
        <v>2020</v>
      </c>
      <c r="N42" s="75" t="s">
        <v>47</v>
      </c>
      <c r="O42" s="124" t="s">
        <v>45</v>
      </c>
      <c r="P42" s="75" t="s">
        <v>45</v>
      </c>
      <c r="Q42" s="75" t="s">
        <v>46</v>
      </c>
      <c r="R42" s="75" t="s">
        <v>46</v>
      </c>
    </row>
    <row r="43" spans="1:18" s="127" customFormat="1" ht="39.6" customHeight="1">
      <c r="A43" s="203">
        <v>47</v>
      </c>
      <c r="B43" s="123" t="s">
        <v>167</v>
      </c>
      <c r="C43" s="124"/>
      <c r="D43" s="130" t="s">
        <v>173</v>
      </c>
      <c r="E43" s="125">
        <v>3000000</v>
      </c>
      <c r="F43" s="131" t="s">
        <v>149</v>
      </c>
      <c r="G43" s="124">
        <v>422.98</v>
      </c>
      <c r="H43" s="124">
        <v>3</v>
      </c>
      <c r="I43" s="129"/>
      <c r="J43" s="124" t="s">
        <v>40</v>
      </c>
      <c r="K43" s="75" t="s">
        <v>52</v>
      </c>
      <c r="L43" s="124" t="s">
        <v>43</v>
      </c>
      <c r="M43" s="124">
        <v>2020</v>
      </c>
      <c r="N43" s="75" t="s">
        <v>47</v>
      </c>
      <c r="O43" s="124" t="s">
        <v>45</v>
      </c>
      <c r="P43" s="75" t="s">
        <v>45</v>
      </c>
      <c r="Q43" s="75" t="s">
        <v>46</v>
      </c>
      <c r="R43" s="75" t="s">
        <v>46</v>
      </c>
    </row>
    <row r="44" spans="1:18" s="127" customFormat="1" ht="39.6" customHeight="1">
      <c r="A44" s="211">
        <v>48</v>
      </c>
      <c r="B44" s="123" t="s">
        <v>167</v>
      </c>
      <c r="C44" s="124"/>
      <c r="D44" s="130" t="s">
        <v>172</v>
      </c>
      <c r="E44" s="125">
        <v>3000000</v>
      </c>
      <c r="F44" s="131" t="s">
        <v>149</v>
      </c>
      <c r="G44" s="124">
        <v>423.95</v>
      </c>
      <c r="H44" s="124">
        <v>3</v>
      </c>
      <c r="I44" s="129"/>
      <c r="J44" s="124" t="s">
        <v>40</v>
      </c>
      <c r="K44" s="75" t="s">
        <v>52</v>
      </c>
      <c r="L44" s="124" t="s">
        <v>43</v>
      </c>
      <c r="M44" s="124">
        <v>2020</v>
      </c>
      <c r="N44" s="75" t="s">
        <v>47</v>
      </c>
      <c r="O44" s="124" t="s">
        <v>45</v>
      </c>
      <c r="P44" s="75" t="s">
        <v>45</v>
      </c>
      <c r="Q44" s="75" t="s">
        <v>46</v>
      </c>
      <c r="R44" s="75" t="s">
        <v>46</v>
      </c>
    </row>
    <row r="45" spans="1:18" s="127" customFormat="1" ht="39.6" customHeight="1">
      <c r="A45" s="203">
        <v>49</v>
      </c>
      <c r="B45" s="123" t="s">
        <v>167</v>
      </c>
      <c r="C45" s="124"/>
      <c r="D45" s="130" t="s">
        <v>155</v>
      </c>
      <c r="E45" s="125">
        <v>1300000</v>
      </c>
      <c r="F45" s="131" t="s">
        <v>149</v>
      </c>
      <c r="G45" s="124">
        <v>189.25</v>
      </c>
      <c r="H45" s="124">
        <v>3</v>
      </c>
      <c r="I45" s="129"/>
      <c r="J45" s="124" t="s">
        <v>40</v>
      </c>
      <c r="K45" s="75" t="s">
        <v>68</v>
      </c>
      <c r="L45" s="124" t="s">
        <v>43</v>
      </c>
      <c r="M45" s="124">
        <v>2020</v>
      </c>
      <c r="N45" s="75" t="s">
        <v>48</v>
      </c>
      <c r="O45" s="124" t="s">
        <v>45</v>
      </c>
      <c r="P45" s="75" t="s">
        <v>45</v>
      </c>
      <c r="Q45" s="75" t="s">
        <v>46</v>
      </c>
      <c r="R45" s="75" t="s">
        <v>46</v>
      </c>
    </row>
    <row r="46" spans="1:18" s="127" customFormat="1" ht="39.6" customHeight="1">
      <c r="A46" s="211">
        <v>50</v>
      </c>
      <c r="B46" s="123" t="s">
        <v>167</v>
      </c>
      <c r="C46" s="124"/>
      <c r="D46" s="130" t="s">
        <v>171</v>
      </c>
      <c r="E46" s="125">
        <v>516796.8</v>
      </c>
      <c r="F46" s="131" t="s">
        <v>149</v>
      </c>
      <c r="G46" s="124">
        <v>64</v>
      </c>
      <c r="H46" s="124">
        <v>2</v>
      </c>
      <c r="I46" s="129"/>
      <c r="J46" s="124" t="s">
        <v>40</v>
      </c>
      <c r="K46" s="124"/>
      <c r="L46" s="124" t="s">
        <v>43</v>
      </c>
      <c r="M46" s="124"/>
      <c r="N46" s="75"/>
      <c r="O46" s="124"/>
      <c r="P46" s="75"/>
      <c r="Q46" s="75"/>
      <c r="R46" s="75"/>
    </row>
    <row r="47" spans="1:18" s="127" customFormat="1" ht="39.6" customHeight="1">
      <c r="A47" s="203">
        <v>51</v>
      </c>
      <c r="B47" s="123" t="s">
        <v>167</v>
      </c>
      <c r="C47" s="124"/>
      <c r="D47" s="130" t="s">
        <v>170</v>
      </c>
      <c r="E47" s="125">
        <v>4200000</v>
      </c>
      <c r="F47" s="131" t="s">
        <v>149</v>
      </c>
      <c r="G47" s="124">
        <v>655.44</v>
      </c>
      <c r="H47" s="124"/>
      <c r="I47" s="129"/>
      <c r="J47" s="124"/>
      <c r="K47" s="124"/>
      <c r="L47" s="124"/>
      <c r="M47" s="124">
        <v>2020</v>
      </c>
      <c r="N47" s="75" t="s">
        <v>48</v>
      </c>
      <c r="O47" s="124" t="s">
        <v>45</v>
      </c>
      <c r="P47" s="75" t="s">
        <v>45</v>
      </c>
      <c r="Q47" s="75" t="s">
        <v>46</v>
      </c>
      <c r="R47" s="75" t="s">
        <v>46</v>
      </c>
    </row>
    <row r="48" spans="1:18" s="127" customFormat="1" ht="39.6" customHeight="1">
      <c r="A48" s="211">
        <v>52</v>
      </c>
      <c r="B48" s="123" t="s">
        <v>169</v>
      </c>
      <c r="C48" s="124"/>
      <c r="D48" s="130" t="s">
        <v>156</v>
      </c>
      <c r="E48" s="125">
        <v>1800000</v>
      </c>
      <c r="F48" s="131" t="s">
        <v>149</v>
      </c>
      <c r="G48" s="124">
        <v>271.45999999999998</v>
      </c>
      <c r="H48" s="124">
        <v>2</v>
      </c>
      <c r="I48" s="129"/>
      <c r="J48" s="124" t="s">
        <v>40</v>
      </c>
      <c r="K48" s="75" t="s">
        <v>52</v>
      </c>
      <c r="L48" s="124" t="s">
        <v>42</v>
      </c>
      <c r="M48" s="124">
        <v>2020</v>
      </c>
      <c r="N48" s="75" t="s">
        <v>47</v>
      </c>
      <c r="O48" s="124" t="s">
        <v>45</v>
      </c>
      <c r="P48" s="75" t="s">
        <v>45</v>
      </c>
      <c r="Q48" s="75" t="s">
        <v>46</v>
      </c>
      <c r="R48" s="75" t="s">
        <v>46</v>
      </c>
    </row>
    <row r="49" spans="1:18" s="127" customFormat="1" ht="39.6" customHeight="1">
      <c r="A49" s="203">
        <v>53</v>
      </c>
      <c r="B49" s="123" t="s">
        <v>167</v>
      </c>
      <c r="C49" s="124"/>
      <c r="D49" s="130" t="s">
        <v>168</v>
      </c>
      <c r="E49" s="125">
        <v>290000</v>
      </c>
      <c r="F49" s="131" t="s">
        <v>149</v>
      </c>
      <c r="G49" s="124">
        <v>50</v>
      </c>
      <c r="H49" s="124">
        <v>2</v>
      </c>
      <c r="I49" s="129"/>
      <c r="J49" s="124" t="s">
        <v>40</v>
      </c>
      <c r="K49" s="124"/>
      <c r="L49" s="124" t="s">
        <v>43</v>
      </c>
      <c r="M49" s="124"/>
      <c r="N49" s="75"/>
      <c r="O49" s="124"/>
      <c r="P49" s="75"/>
      <c r="Q49" s="75"/>
      <c r="R49" s="75"/>
    </row>
    <row r="50" spans="1:18" s="127" customFormat="1" ht="39.6" customHeight="1">
      <c r="A50" s="203">
        <v>55</v>
      </c>
      <c r="B50" s="135" t="s">
        <v>364</v>
      </c>
      <c r="C50" s="124"/>
      <c r="D50" s="130" t="s">
        <v>365</v>
      </c>
      <c r="E50" s="155">
        <v>500000</v>
      </c>
      <c r="F50" s="126" t="s">
        <v>363</v>
      </c>
      <c r="G50" s="124"/>
      <c r="H50" s="124"/>
      <c r="I50" s="129"/>
      <c r="J50" s="124"/>
      <c r="K50" s="124"/>
      <c r="L50" s="124"/>
      <c r="M50" s="124" t="s">
        <v>570</v>
      </c>
      <c r="N50" s="75"/>
      <c r="O50" s="124"/>
      <c r="P50" s="75"/>
      <c r="Q50" s="75"/>
      <c r="R50" s="75"/>
    </row>
    <row r="51" spans="1:18" s="210" customFormat="1" ht="39.6" customHeight="1" thickBot="1">
      <c r="A51" s="211">
        <v>56</v>
      </c>
      <c r="B51" s="239" t="s">
        <v>696</v>
      </c>
      <c r="C51" s="205">
        <v>2024</v>
      </c>
      <c r="D51" s="206" t="s">
        <v>612</v>
      </c>
      <c r="E51" s="155">
        <v>1700000</v>
      </c>
      <c r="F51" s="131" t="s">
        <v>149</v>
      </c>
      <c r="G51" s="205"/>
      <c r="H51" s="205"/>
      <c r="I51" s="208"/>
      <c r="J51" s="240" t="s">
        <v>613</v>
      </c>
      <c r="K51" s="240" t="s">
        <v>614</v>
      </c>
      <c r="L51" s="240" t="s">
        <v>43</v>
      </c>
      <c r="M51" s="205"/>
      <c r="N51" s="209"/>
      <c r="O51" s="205"/>
      <c r="P51" s="209"/>
      <c r="Q51" s="209"/>
      <c r="R51" s="209"/>
    </row>
    <row r="52" spans="1:18" ht="39.6" customHeight="1">
      <c r="A52" s="9"/>
      <c r="B52" s="9"/>
      <c r="C52" s="9"/>
      <c r="D52" s="235" t="s">
        <v>99</v>
      </c>
      <c r="E52" s="236">
        <f>SUM(E4:E51)</f>
        <v>45942029.013827994</v>
      </c>
      <c r="F52" s="77"/>
      <c r="G52" s="9"/>
      <c r="H52" s="9"/>
      <c r="I52" s="13"/>
      <c r="J52" s="13"/>
      <c r="K52" s="13"/>
      <c r="L52" s="13"/>
      <c r="M52" s="13"/>
      <c r="N52" s="13"/>
      <c r="O52" s="13"/>
      <c r="P52" s="13"/>
      <c r="Q52" s="13"/>
      <c r="R52" s="13"/>
    </row>
    <row r="53" spans="1:18" ht="39.6" customHeight="1">
      <c r="A53" s="390" t="s">
        <v>137</v>
      </c>
      <c r="B53" s="390"/>
      <c r="C53" s="390"/>
      <c r="D53" s="390"/>
      <c r="E53" s="390"/>
      <c r="F53" s="390"/>
      <c r="G53" s="390"/>
      <c r="H53" s="390"/>
      <c r="I53" s="390"/>
      <c r="J53" s="390"/>
      <c r="K53" s="390"/>
      <c r="L53" s="390"/>
      <c r="M53" s="390"/>
      <c r="N53" s="390"/>
      <c r="O53" s="390"/>
      <c r="P53" s="390"/>
      <c r="Q53" s="390"/>
      <c r="R53" s="390"/>
    </row>
    <row r="54" spans="1:18" s="233" customFormat="1" ht="53.25" customHeight="1">
      <c r="A54" s="387">
        <v>1</v>
      </c>
      <c r="B54" s="203" t="s">
        <v>147</v>
      </c>
      <c r="C54" s="203" t="s">
        <v>143</v>
      </c>
      <c r="D54" s="203" t="s">
        <v>148</v>
      </c>
      <c r="E54" s="280">
        <v>2472046.7799999998</v>
      </c>
      <c r="F54" s="385" t="s">
        <v>149</v>
      </c>
      <c r="G54" s="232">
        <v>427.8</v>
      </c>
      <c r="H54" s="234" t="s">
        <v>138</v>
      </c>
      <c r="I54" s="232" t="s">
        <v>139</v>
      </c>
      <c r="J54" s="232" t="s">
        <v>140</v>
      </c>
      <c r="K54" s="232" t="s">
        <v>141</v>
      </c>
      <c r="L54" s="232" t="s">
        <v>142</v>
      </c>
      <c r="M54" s="232"/>
      <c r="N54" s="230" t="s">
        <v>47</v>
      </c>
      <c r="O54" s="231" t="s">
        <v>55</v>
      </c>
      <c r="P54" s="230" t="s">
        <v>54</v>
      </c>
      <c r="Q54" s="230" t="s">
        <v>55</v>
      </c>
      <c r="R54" s="270" t="s">
        <v>54</v>
      </c>
    </row>
    <row r="55" spans="1:18" s="233" customFormat="1" ht="39.6" customHeight="1">
      <c r="A55" s="387"/>
      <c r="B55" s="203" t="s">
        <v>145</v>
      </c>
      <c r="C55" s="211"/>
      <c r="D55" s="211"/>
      <c r="E55" s="280">
        <v>586399.68999999994</v>
      </c>
      <c r="F55" s="385"/>
      <c r="G55" s="209">
        <v>103.02</v>
      </c>
      <c r="H55" s="234"/>
      <c r="I55" s="209"/>
      <c r="J55" s="209"/>
      <c r="K55" s="209"/>
      <c r="L55" s="209"/>
      <c r="M55" s="232"/>
      <c r="N55" s="230"/>
      <c r="O55" s="231"/>
      <c r="P55" s="230"/>
      <c r="Q55" s="230"/>
      <c r="R55" s="230"/>
    </row>
    <row r="56" spans="1:18" s="233" customFormat="1" ht="45.75" customHeight="1" thickBot="1">
      <c r="A56" s="388"/>
      <c r="B56" s="203" t="s">
        <v>146</v>
      </c>
      <c r="C56" s="203" t="s">
        <v>144</v>
      </c>
      <c r="D56" s="211"/>
      <c r="E56" s="280">
        <v>2463571.63</v>
      </c>
      <c r="F56" s="386"/>
      <c r="G56" s="209">
        <v>511.6</v>
      </c>
      <c r="H56" s="234"/>
      <c r="I56" s="209"/>
      <c r="J56" s="209"/>
      <c r="K56" s="209"/>
      <c r="L56" s="209"/>
      <c r="M56" s="232"/>
      <c r="N56" s="230"/>
      <c r="O56" s="231"/>
      <c r="P56" s="230"/>
      <c r="Q56" s="230"/>
      <c r="R56" s="230"/>
    </row>
    <row r="57" spans="1:18" ht="39.6" customHeight="1">
      <c r="A57" s="78"/>
      <c r="B57" s="72"/>
      <c r="C57" s="72"/>
      <c r="D57" s="79" t="s">
        <v>99</v>
      </c>
      <c r="E57" s="236">
        <f>SUM(E54:E56)</f>
        <v>5522018.0999999996</v>
      </c>
      <c r="F57" s="77"/>
      <c r="G57" s="78"/>
      <c r="H57" s="78"/>
      <c r="I57" s="80"/>
      <c r="J57" s="73"/>
      <c r="K57" s="73"/>
      <c r="L57" s="73"/>
      <c r="M57" s="73"/>
      <c r="N57" s="73"/>
      <c r="O57" s="74"/>
      <c r="P57" s="73"/>
      <c r="Q57" s="73"/>
      <c r="R57" s="73"/>
    </row>
    <row r="58" spans="1:18" ht="39.6" customHeight="1">
      <c r="A58" s="389" t="s">
        <v>196</v>
      </c>
      <c r="B58" s="382"/>
      <c r="C58" s="382"/>
      <c r="D58" s="382"/>
      <c r="E58" s="382"/>
      <c r="F58" s="382"/>
      <c r="G58" s="382"/>
      <c r="H58" s="382"/>
      <c r="I58" s="382"/>
      <c r="J58" s="382"/>
      <c r="K58" s="382"/>
      <c r="L58" s="382"/>
      <c r="M58" s="382"/>
      <c r="N58" s="382"/>
      <c r="O58" s="382"/>
      <c r="P58" s="382"/>
      <c r="Q58" s="382"/>
      <c r="R58" s="382"/>
    </row>
    <row r="59" spans="1:18" s="210" customFormat="1" ht="39.6" customHeight="1" thickBot="1">
      <c r="A59" s="203">
        <v>1</v>
      </c>
      <c r="B59" s="203" t="s">
        <v>190</v>
      </c>
      <c r="C59" s="203">
        <v>1964</v>
      </c>
      <c r="D59" s="203" t="s">
        <v>191</v>
      </c>
      <c r="E59" s="241">
        <v>4635273.6100000003</v>
      </c>
      <c r="F59" s="242" t="s">
        <v>149</v>
      </c>
      <c r="G59" s="234">
        <v>1207.9000000000001</v>
      </c>
      <c r="H59" s="234">
        <v>2</v>
      </c>
      <c r="I59" s="243" t="s">
        <v>45</v>
      </c>
      <c r="J59" s="232" t="s">
        <v>192</v>
      </c>
      <c r="K59" s="232" t="s">
        <v>193</v>
      </c>
      <c r="L59" s="232" t="s">
        <v>194</v>
      </c>
      <c r="M59" s="232"/>
      <c r="N59" s="232" t="s">
        <v>195</v>
      </c>
      <c r="O59" s="234" t="s">
        <v>46</v>
      </c>
      <c r="P59" s="232" t="s">
        <v>45</v>
      </c>
      <c r="Q59" s="232" t="s">
        <v>46</v>
      </c>
      <c r="R59" s="232" t="s">
        <v>46</v>
      </c>
    </row>
    <row r="60" spans="1:18" ht="39.6" customHeight="1" thickBot="1">
      <c r="A60" s="9"/>
      <c r="B60" s="9"/>
      <c r="C60" s="9"/>
      <c r="D60" s="79" t="s">
        <v>99</v>
      </c>
      <c r="E60" s="225">
        <f>SUM(E59)</f>
        <v>4635273.6100000003</v>
      </c>
      <c r="F60" s="77"/>
      <c r="G60" s="9"/>
      <c r="H60" s="9"/>
      <c r="I60" s="13"/>
      <c r="J60" s="13"/>
      <c r="K60" s="13"/>
      <c r="L60" s="13"/>
      <c r="M60" s="13"/>
      <c r="N60" s="13"/>
      <c r="O60" s="13"/>
      <c r="P60" s="13"/>
      <c r="Q60" s="13"/>
      <c r="R60" s="13"/>
    </row>
    <row r="61" spans="1:18" ht="39.6" customHeight="1">
      <c r="A61" s="382" t="s">
        <v>259</v>
      </c>
      <c r="B61" s="382"/>
      <c r="C61" s="382"/>
      <c r="D61" s="382"/>
      <c r="E61" s="382"/>
      <c r="F61" s="382"/>
      <c r="G61" s="382"/>
      <c r="H61" s="382"/>
      <c r="I61" s="382"/>
      <c r="J61" s="382"/>
      <c r="K61" s="382"/>
      <c r="L61" s="382"/>
      <c r="M61" s="382"/>
      <c r="N61" s="382"/>
      <c r="O61" s="382"/>
      <c r="P61" s="382"/>
      <c r="Q61" s="382"/>
      <c r="R61" s="382"/>
    </row>
    <row r="62" spans="1:18" s="127" customFormat="1" ht="101.25" customHeight="1" thickBot="1">
      <c r="A62" s="122">
        <v>1</v>
      </c>
      <c r="B62" s="122" t="s">
        <v>260</v>
      </c>
      <c r="C62" s="122" t="s">
        <v>261</v>
      </c>
      <c r="D62" s="122" t="s">
        <v>262</v>
      </c>
      <c r="E62" s="241">
        <v>17423461.109999999</v>
      </c>
      <c r="F62" s="242" t="s">
        <v>149</v>
      </c>
      <c r="G62" s="374">
        <v>3618.26</v>
      </c>
      <c r="H62" s="122" t="s">
        <v>263</v>
      </c>
      <c r="I62" s="311" t="s">
        <v>264</v>
      </c>
      <c r="J62" s="122" t="s">
        <v>40</v>
      </c>
      <c r="K62" s="122" t="s">
        <v>265</v>
      </c>
      <c r="L62" s="122" t="s">
        <v>266</v>
      </c>
      <c r="M62" s="122"/>
      <c r="N62" s="122" t="s">
        <v>267</v>
      </c>
      <c r="O62" s="312" t="s">
        <v>55</v>
      </c>
      <c r="P62" s="122" t="s">
        <v>54</v>
      </c>
      <c r="Q62" s="122" t="s">
        <v>55</v>
      </c>
      <c r="R62" s="122" t="s">
        <v>55</v>
      </c>
    </row>
    <row r="63" spans="1:18" ht="39.6" customHeight="1" thickBot="1">
      <c r="A63" s="9"/>
      <c r="B63" s="9"/>
      <c r="C63" s="9"/>
      <c r="D63" s="76" t="s">
        <v>99</v>
      </c>
      <c r="E63" s="225">
        <f>SUM(E62)</f>
        <v>17423461.109999999</v>
      </c>
      <c r="F63" s="77"/>
      <c r="G63" s="12"/>
      <c r="H63" s="9"/>
      <c r="I63" s="13"/>
      <c r="J63" s="13"/>
      <c r="K63" s="13"/>
      <c r="L63" s="13"/>
      <c r="M63" s="13"/>
      <c r="N63" s="13"/>
      <c r="O63" s="13"/>
      <c r="P63" s="13"/>
      <c r="Q63" s="13"/>
      <c r="R63" s="13"/>
    </row>
    <row r="64" spans="1:18" ht="39.6" customHeight="1">
      <c r="A64" s="383" t="s">
        <v>294</v>
      </c>
      <c r="B64" s="383"/>
      <c r="C64" s="383"/>
      <c r="D64" s="383"/>
      <c r="E64" s="383"/>
      <c r="F64" s="383"/>
      <c r="G64" s="383"/>
      <c r="H64" s="383"/>
      <c r="I64" s="383"/>
      <c r="J64" s="383"/>
      <c r="K64" s="383"/>
      <c r="L64" s="383"/>
      <c r="M64" s="383"/>
      <c r="N64" s="383"/>
      <c r="O64" s="383"/>
      <c r="P64" s="383"/>
      <c r="Q64" s="383"/>
      <c r="R64" s="383"/>
    </row>
    <row r="65" spans="1:18" s="210" customFormat="1" ht="39.6" customHeight="1">
      <c r="A65" s="203">
        <v>1</v>
      </c>
      <c r="B65" s="313" t="s">
        <v>300</v>
      </c>
      <c r="C65" s="232">
        <v>1989</v>
      </c>
      <c r="D65" s="232" t="s">
        <v>295</v>
      </c>
      <c r="E65" s="314">
        <v>19510399.649999999</v>
      </c>
      <c r="F65" s="242" t="s">
        <v>149</v>
      </c>
      <c r="G65" s="234">
        <v>5084.1899999999996</v>
      </c>
      <c r="H65" s="234">
        <v>2</v>
      </c>
      <c r="I65" s="243" t="s">
        <v>296</v>
      </c>
      <c r="J65" s="232" t="s">
        <v>297</v>
      </c>
      <c r="K65" s="232" t="s">
        <v>298</v>
      </c>
      <c r="L65" s="232" t="s">
        <v>299</v>
      </c>
      <c r="M65" s="232"/>
      <c r="N65" s="232" t="s">
        <v>47</v>
      </c>
      <c r="O65" s="234" t="s">
        <v>55</v>
      </c>
      <c r="P65" s="232" t="s">
        <v>54</v>
      </c>
      <c r="Q65" s="232" t="s">
        <v>55</v>
      </c>
      <c r="R65" s="232" t="s">
        <v>55</v>
      </c>
    </row>
    <row r="66" spans="1:18" s="210" customFormat="1" ht="39.6" customHeight="1">
      <c r="A66" s="211">
        <v>2</v>
      </c>
      <c r="B66" s="239" t="s">
        <v>301</v>
      </c>
      <c r="C66" s="209">
        <v>1989</v>
      </c>
      <c r="D66" s="232" t="s">
        <v>295</v>
      </c>
      <c r="E66" s="314">
        <v>191906</v>
      </c>
      <c r="F66" s="242" t="s">
        <v>149</v>
      </c>
      <c r="G66" s="205">
        <v>57.2</v>
      </c>
      <c r="H66" s="205">
        <v>0</v>
      </c>
      <c r="I66" s="243" t="s">
        <v>302</v>
      </c>
      <c r="J66" s="232" t="s">
        <v>297</v>
      </c>
      <c r="K66" s="232" t="s">
        <v>64</v>
      </c>
      <c r="L66" s="209" t="s">
        <v>303</v>
      </c>
      <c r="M66" s="232"/>
      <c r="N66" s="232" t="s">
        <v>47</v>
      </c>
      <c r="O66" s="234" t="s">
        <v>55</v>
      </c>
      <c r="P66" s="232" t="s">
        <v>54</v>
      </c>
      <c r="Q66" s="232" t="s">
        <v>55</v>
      </c>
      <c r="R66" s="232" t="s">
        <v>55</v>
      </c>
    </row>
    <row r="67" spans="1:18" s="210" customFormat="1" ht="39.6" customHeight="1" thickBot="1">
      <c r="A67" s="211">
        <v>3</v>
      </c>
      <c r="B67" s="239" t="s">
        <v>304</v>
      </c>
      <c r="C67" s="209">
        <v>2000</v>
      </c>
      <c r="D67" s="232" t="s">
        <v>295</v>
      </c>
      <c r="E67" s="241">
        <v>6318226.1200000001</v>
      </c>
      <c r="F67" s="242" t="s">
        <v>149</v>
      </c>
      <c r="G67" s="205">
        <v>1110</v>
      </c>
      <c r="H67" s="205" t="s">
        <v>305</v>
      </c>
      <c r="I67" s="243" t="s">
        <v>296</v>
      </c>
      <c r="J67" s="232" t="s">
        <v>306</v>
      </c>
      <c r="K67" s="232" t="s">
        <v>307</v>
      </c>
      <c r="L67" s="209" t="s">
        <v>308</v>
      </c>
      <c r="M67" s="232"/>
      <c r="N67" s="232" t="s">
        <v>47</v>
      </c>
      <c r="O67" s="234" t="s">
        <v>55</v>
      </c>
      <c r="P67" s="232" t="s">
        <v>54</v>
      </c>
      <c r="Q67" s="232" t="s">
        <v>55</v>
      </c>
      <c r="R67" s="232" t="s">
        <v>55</v>
      </c>
    </row>
    <row r="68" spans="1:18" ht="39.6" customHeight="1" thickBot="1">
      <c r="A68" s="9"/>
      <c r="B68" s="9"/>
      <c r="C68" s="9"/>
      <c r="D68" s="76" t="s">
        <v>99</v>
      </c>
      <c r="E68" s="225">
        <f>SUM(E65:E67)</f>
        <v>26020531.77</v>
      </c>
      <c r="F68" s="77"/>
      <c r="G68" s="9"/>
      <c r="H68" s="9"/>
      <c r="I68" s="13"/>
      <c r="J68" s="13"/>
      <c r="K68" s="13"/>
      <c r="L68" s="13"/>
      <c r="M68" s="13"/>
      <c r="N68" s="13"/>
      <c r="O68" s="13"/>
      <c r="P68" s="13"/>
      <c r="Q68" s="13"/>
      <c r="R68" s="13"/>
    </row>
    <row r="69" spans="1:18" ht="39.6" customHeight="1">
      <c r="A69" s="383" t="s">
        <v>345</v>
      </c>
      <c r="B69" s="383"/>
      <c r="C69" s="383"/>
      <c r="D69" s="383"/>
      <c r="E69" s="383"/>
      <c r="F69" s="383"/>
      <c r="G69" s="383"/>
      <c r="H69" s="383"/>
      <c r="I69" s="383"/>
      <c r="J69" s="383"/>
      <c r="K69" s="383"/>
      <c r="L69" s="383"/>
      <c r="M69" s="383"/>
      <c r="N69" s="383"/>
      <c r="O69" s="383"/>
      <c r="P69" s="383"/>
      <c r="Q69" s="383"/>
      <c r="R69" s="383"/>
    </row>
    <row r="70" spans="1:18" s="233" customFormat="1" ht="39.6" customHeight="1">
      <c r="A70" s="244">
        <v>1</v>
      </c>
      <c r="B70" s="239" t="s">
        <v>346</v>
      </c>
      <c r="C70" s="209">
        <v>1983</v>
      </c>
      <c r="D70" s="230" t="s">
        <v>347</v>
      </c>
      <c r="E70" s="247">
        <v>4553573.99</v>
      </c>
      <c r="F70" s="248" t="s">
        <v>149</v>
      </c>
      <c r="G70" s="209">
        <v>1186.6099999999999</v>
      </c>
      <c r="H70" s="249">
        <v>2</v>
      </c>
      <c r="I70" s="209" t="s">
        <v>54</v>
      </c>
      <c r="J70" s="209" t="s">
        <v>40</v>
      </c>
      <c r="K70" s="209" t="s">
        <v>348</v>
      </c>
      <c r="L70" s="209" t="s">
        <v>349</v>
      </c>
      <c r="M70" s="232"/>
      <c r="N70" s="230" t="s">
        <v>47</v>
      </c>
      <c r="O70" s="249" t="s">
        <v>55</v>
      </c>
      <c r="P70" s="230" t="s">
        <v>54</v>
      </c>
      <c r="Q70" s="230" t="s">
        <v>55</v>
      </c>
      <c r="R70" s="230" t="s">
        <v>55</v>
      </c>
    </row>
    <row r="71" spans="1:18" s="233" customFormat="1" ht="39.6" customHeight="1">
      <c r="A71" s="245">
        <v>2</v>
      </c>
      <c r="B71" s="239" t="s">
        <v>350</v>
      </c>
      <c r="C71" s="209">
        <v>2011</v>
      </c>
      <c r="D71" s="246" t="s">
        <v>347</v>
      </c>
      <c r="E71" s="250">
        <v>4220393.32</v>
      </c>
      <c r="F71" s="251" t="s">
        <v>149</v>
      </c>
      <c r="G71" s="209">
        <v>896</v>
      </c>
      <c r="H71" s="252">
        <v>2</v>
      </c>
      <c r="I71" s="209" t="s">
        <v>54</v>
      </c>
      <c r="J71" s="209" t="s">
        <v>40</v>
      </c>
      <c r="K71" s="209" t="s">
        <v>348</v>
      </c>
      <c r="L71" s="209" t="s">
        <v>349</v>
      </c>
      <c r="M71" s="209"/>
      <c r="N71" s="246" t="s">
        <v>47</v>
      </c>
      <c r="O71" s="252" t="s">
        <v>55</v>
      </c>
      <c r="P71" s="246" t="s">
        <v>54</v>
      </c>
      <c r="Q71" s="246" t="s">
        <v>55</v>
      </c>
      <c r="R71" s="246" t="s">
        <v>55</v>
      </c>
    </row>
    <row r="72" spans="1:18" s="233" customFormat="1" ht="39.6" customHeight="1" thickBot="1">
      <c r="A72" s="245">
        <v>3</v>
      </c>
      <c r="B72" s="239" t="s">
        <v>351</v>
      </c>
      <c r="C72" s="209">
        <v>1998</v>
      </c>
      <c r="D72" s="246" t="s">
        <v>347</v>
      </c>
      <c r="E72" s="253">
        <v>933503.68</v>
      </c>
      <c r="F72" s="251" t="s">
        <v>149</v>
      </c>
      <c r="G72" s="209">
        <v>164</v>
      </c>
      <c r="H72" s="252">
        <v>1</v>
      </c>
      <c r="I72" s="209" t="s">
        <v>54</v>
      </c>
      <c r="J72" s="209" t="s">
        <v>40</v>
      </c>
      <c r="K72" s="209" t="s">
        <v>348</v>
      </c>
      <c r="L72" s="209" t="s">
        <v>349</v>
      </c>
      <c r="M72" s="209"/>
      <c r="N72" s="246" t="s">
        <v>47</v>
      </c>
      <c r="O72" s="252" t="s">
        <v>55</v>
      </c>
      <c r="P72" s="246" t="s">
        <v>54</v>
      </c>
      <c r="Q72" s="246" t="s">
        <v>55</v>
      </c>
      <c r="R72" s="246" t="s">
        <v>55</v>
      </c>
    </row>
    <row r="73" spans="1:18" ht="39.6" customHeight="1" thickBot="1">
      <c r="A73" s="9"/>
      <c r="B73" s="9"/>
      <c r="C73" s="9"/>
      <c r="D73" s="237" t="s">
        <v>99</v>
      </c>
      <c r="E73" s="225">
        <f>SUM(E70:E72)</f>
        <v>9707470.9900000002</v>
      </c>
      <c r="F73" s="77"/>
      <c r="G73" s="9"/>
      <c r="H73" s="9"/>
      <c r="I73" s="13"/>
      <c r="J73" s="13"/>
      <c r="K73" s="13"/>
      <c r="L73" s="13"/>
      <c r="M73" s="13"/>
      <c r="N73" s="13"/>
      <c r="O73" s="13"/>
      <c r="P73" s="13"/>
      <c r="Q73" s="13"/>
      <c r="R73" s="13"/>
    </row>
    <row r="74" spans="1:18" ht="39.6" customHeight="1">
      <c r="A74" s="9"/>
      <c r="B74" s="9"/>
      <c r="C74" s="9"/>
      <c r="D74" s="9"/>
      <c r="E74" s="9"/>
      <c r="F74" s="9"/>
      <c r="G74" s="9"/>
      <c r="H74" s="9"/>
      <c r="I74" s="13"/>
      <c r="J74" s="13"/>
      <c r="K74" s="13"/>
      <c r="L74" s="13"/>
      <c r="M74" s="13"/>
      <c r="N74" s="13"/>
      <c r="O74" s="13"/>
      <c r="P74" s="13"/>
      <c r="Q74" s="13"/>
      <c r="R74" s="13"/>
    </row>
    <row r="75" spans="1:18" ht="39.6" customHeight="1" thickBot="1">
      <c r="A75" s="9"/>
      <c r="B75" s="9"/>
      <c r="C75" s="9"/>
      <c r="D75" s="9"/>
      <c r="E75" s="226" t="s">
        <v>370</v>
      </c>
      <c r="F75" s="81"/>
      <c r="G75" s="9"/>
      <c r="H75" s="9"/>
      <c r="I75" s="13"/>
      <c r="J75" s="13"/>
      <c r="K75" s="13"/>
      <c r="L75" s="13"/>
      <c r="M75" s="13"/>
      <c r="N75" s="13"/>
      <c r="O75" s="13"/>
      <c r="P75" s="13"/>
      <c r="Q75" s="13"/>
      <c r="R75" s="13"/>
    </row>
    <row r="76" spans="1:18" ht="39.6" customHeight="1" thickBot="1">
      <c r="A76" s="9"/>
      <c r="B76" s="9"/>
      <c r="C76" s="9"/>
      <c r="D76" s="237" t="s">
        <v>99</v>
      </c>
      <c r="E76" s="238">
        <f>SUM(E73+E68+E63+E60+E57+E52)</f>
        <v>109250784.59382799</v>
      </c>
      <c r="F76" s="77"/>
      <c r="G76" s="12"/>
      <c r="H76" s="9"/>
      <c r="I76" s="13"/>
      <c r="J76" s="13"/>
      <c r="K76" s="13"/>
      <c r="L76" s="13"/>
      <c r="M76" s="13"/>
      <c r="N76" s="13"/>
      <c r="O76" s="13"/>
      <c r="P76" s="13"/>
      <c r="Q76" s="13"/>
      <c r="R76" s="13"/>
    </row>
  </sheetData>
  <mergeCells count="8">
    <mergeCell ref="A61:R61"/>
    <mergeCell ref="A64:R64"/>
    <mergeCell ref="A69:R69"/>
    <mergeCell ref="B1:G1"/>
    <mergeCell ref="F54:F56"/>
    <mergeCell ref="A54:A56"/>
    <mergeCell ref="A58:R58"/>
    <mergeCell ref="A53:R53"/>
  </mergeCells>
  <phoneticPr fontId="11" type="noConversion"/>
  <pageMargins left="0.70866141732283472" right="0.70866141732283472" top="0.74803149606299213" bottom="0.74803149606299213" header="0.31496062992125984" footer="0.31496062992125984"/>
  <pageSetup paperSize="8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1E036-345A-4C86-8E55-CD110E4841A3}">
  <dimension ref="A1:D87"/>
  <sheetViews>
    <sheetView topLeftCell="A60" workbookViewId="0">
      <selection activeCell="C88" sqref="C88"/>
    </sheetView>
  </sheetViews>
  <sheetFormatPr defaultColWidth="8.85546875" defaultRowHeight="15"/>
  <cols>
    <col min="1" max="1" width="4" style="110" customWidth="1"/>
    <col min="2" max="2" width="57.28515625" style="110" bestFit="1" customWidth="1"/>
    <col min="3" max="3" width="17.7109375" style="110" customWidth="1"/>
    <col min="4" max="4" width="9.5703125" style="110" bestFit="1" customWidth="1"/>
    <col min="5" max="16384" width="8.85546875" style="110"/>
  </cols>
  <sheetData>
    <row r="1" spans="1:3" ht="24" customHeight="1">
      <c r="A1" s="112" t="s">
        <v>12</v>
      </c>
      <c r="B1" s="1" t="s">
        <v>685</v>
      </c>
      <c r="C1" s="1"/>
    </row>
    <row r="2" spans="1:3">
      <c r="A2" s="111">
        <v>1</v>
      </c>
      <c r="B2" s="114" t="s">
        <v>508</v>
      </c>
      <c r="C2" s="227">
        <v>492863.5</v>
      </c>
    </row>
    <row r="3" spans="1:3">
      <c r="A3" s="111">
        <v>2</v>
      </c>
      <c r="B3" s="114" t="s">
        <v>509</v>
      </c>
      <c r="C3" s="227">
        <v>436012.91</v>
      </c>
    </row>
    <row r="4" spans="1:3">
      <c r="A4" s="111">
        <v>3</v>
      </c>
      <c r="B4" s="114" t="s">
        <v>457</v>
      </c>
      <c r="C4" s="227">
        <v>30100.9</v>
      </c>
    </row>
    <row r="5" spans="1:3">
      <c r="A5" s="111">
        <v>4</v>
      </c>
      <c r="B5" s="114" t="s">
        <v>510</v>
      </c>
      <c r="C5" s="227">
        <v>28450.400000000001</v>
      </c>
    </row>
    <row r="6" spans="1:3">
      <c r="A6" s="111">
        <v>5</v>
      </c>
      <c r="B6" s="114" t="s">
        <v>511</v>
      </c>
      <c r="C6" s="227">
        <v>9708.39</v>
      </c>
    </row>
    <row r="7" spans="1:3">
      <c r="A7" s="111">
        <v>6</v>
      </c>
      <c r="B7" s="114" t="s">
        <v>416</v>
      </c>
      <c r="C7" s="227">
        <v>5658</v>
      </c>
    </row>
    <row r="8" spans="1:3">
      <c r="A8" s="111">
        <v>7</v>
      </c>
      <c r="B8" s="114" t="s">
        <v>512</v>
      </c>
      <c r="C8" s="227">
        <v>890571.09</v>
      </c>
    </row>
    <row r="9" spans="1:3">
      <c r="A9" s="111">
        <v>8</v>
      </c>
      <c r="B9" s="114" t="s">
        <v>416</v>
      </c>
      <c r="C9" s="227">
        <v>7380</v>
      </c>
    </row>
    <row r="10" spans="1:3">
      <c r="A10" s="111">
        <v>9</v>
      </c>
      <c r="B10" s="114" t="s">
        <v>513</v>
      </c>
      <c r="C10" s="227">
        <v>64786.38</v>
      </c>
    </row>
    <row r="11" spans="1:3">
      <c r="A11" s="111">
        <v>10</v>
      </c>
      <c r="B11" s="114" t="s">
        <v>412</v>
      </c>
      <c r="C11" s="227">
        <v>5658</v>
      </c>
    </row>
    <row r="12" spans="1:3">
      <c r="A12" s="111">
        <v>11</v>
      </c>
      <c r="B12" s="114" t="s">
        <v>413</v>
      </c>
      <c r="C12" s="227">
        <v>4674</v>
      </c>
    </row>
    <row r="13" spans="1:3">
      <c r="A13" s="111">
        <v>12</v>
      </c>
      <c r="B13" s="114" t="s">
        <v>514</v>
      </c>
      <c r="C13" s="227">
        <v>71224.69</v>
      </c>
    </row>
    <row r="14" spans="1:3">
      <c r="A14" s="111">
        <v>13</v>
      </c>
      <c r="B14" s="114" t="s">
        <v>419</v>
      </c>
      <c r="C14" s="227">
        <v>259944.91</v>
      </c>
    </row>
    <row r="15" spans="1:3">
      <c r="A15" s="111">
        <v>14</v>
      </c>
      <c r="B15" s="114" t="s">
        <v>438</v>
      </c>
      <c r="C15" s="227">
        <v>18076.740000000002</v>
      </c>
    </row>
    <row r="16" spans="1:3">
      <c r="A16" s="111">
        <v>15</v>
      </c>
      <c r="B16" s="114" t="s">
        <v>436</v>
      </c>
      <c r="C16" s="227">
        <v>15320.76</v>
      </c>
    </row>
    <row r="17" spans="1:3">
      <c r="A17" s="111">
        <v>16</v>
      </c>
      <c r="B17" s="114" t="s">
        <v>428</v>
      </c>
      <c r="C17" s="227">
        <v>8302.5</v>
      </c>
    </row>
    <row r="18" spans="1:3">
      <c r="A18" s="111">
        <v>17</v>
      </c>
      <c r="B18" s="114" t="s">
        <v>427</v>
      </c>
      <c r="C18" s="227">
        <v>30530.58</v>
      </c>
    </row>
    <row r="19" spans="1:3">
      <c r="A19" s="111">
        <v>18</v>
      </c>
      <c r="B19" s="114" t="s">
        <v>515</v>
      </c>
      <c r="C19" s="227">
        <v>92812.47</v>
      </c>
    </row>
    <row r="20" spans="1:3">
      <c r="A20" s="111">
        <v>19</v>
      </c>
      <c r="B20" s="114" t="s">
        <v>452</v>
      </c>
      <c r="C20" s="227">
        <v>862000.92</v>
      </c>
    </row>
    <row r="21" spans="1:3">
      <c r="A21" s="111">
        <v>20</v>
      </c>
      <c r="B21" s="114" t="s">
        <v>418</v>
      </c>
      <c r="C21" s="227">
        <v>566853.87</v>
      </c>
    </row>
    <row r="22" spans="1:3">
      <c r="A22" s="111">
        <v>21</v>
      </c>
      <c r="B22" s="114" t="s">
        <v>424</v>
      </c>
      <c r="C22" s="227">
        <v>52195.43</v>
      </c>
    </row>
    <row r="23" spans="1:3">
      <c r="A23" s="111">
        <v>22</v>
      </c>
      <c r="B23" s="114" t="s">
        <v>430</v>
      </c>
      <c r="C23" s="227">
        <v>36788.980000000003</v>
      </c>
    </row>
    <row r="24" spans="1:3">
      <c r="A24" s="111">
        <v>23</v>
      </c>
      <c r="B24" s="114" t="s">
        <v>439</v>
      </c>
      <c r="C24" s="227">
        <v>41931.83</v>
      </c>
    </row>
    <row r="25" spans="1:3">
      <c r="A25" s="111">
        <v>24</v>
      </c>
      <c r="B25" s="114" t="s">
        <v>453</v>
      </c>
      <c r="C25" s="227">
        <v>1356473.38</v>
      </c>
    </row>
    <row r="26" spans="1:3">
      <c r="A26" s="111">
        <v>25</v>
      </c>
      <c r="B26" s="114" t="s">
        <v>425</v>
      </c>
      <c r="C26" s="227">
        <v>33672</v>
      </c>
    </row>
    <row r="27" spans="1:3">
      <c r="A27" s="111">
        <v>26</v>
      </c>
      <c r="B27" s="114" t="s">
        <v>451</v>
      </c>
      <c r="C27" s="227">
        <v>680753.37</v>
      </c>
    </row>
    <row r="28" spans="1:3">
      <c r="A28" s="111">
        <v>27</v>
      </c>
      <c r="B28" s="114" t="s">
        <v>456</v>
      </c>
      <c r="C28" s="227">
        <v>35338.300000000003</v>
      </c>
    </row>
    <row r="29" spans="1:3">
      <c r="A29" s="111">
        <v>28</v>
      </c>
      <c r="B29" s="114" t="s">
        <v>435</v>
      </c>
      <c r="C29" s="227">
        <v>13334.01</v>
      </c>
    </row>
    <row r="30" spans="1:3">
      <c r="A30" s="111">
        <v>29</v>
      </c>
      <c r="B30" s="114" t="s">
        <v>426</v>
      </c>
      <c r="C30" s="227">
        <v>24839.200000000001</v>
      </c>
    </row>
    <row r="31" spans="1:3">
      <c r="A31" s="111">
        <v>30</v>
      </c>
      <c r="B31" s="114" t="s">
        <v>437</v>
      </c>
      <c r="C31" s="227">
        <v>55484.55</v>
      </c>
    </row>
    <row r="32" spans="1:3">
      <c r="A32" s="111">
        <v>31</v>
      </c>
      <c r="B32" s="114" t="s">
        <v>422</v>
      </c>
      <c r="C32" s="227">
        <v>98246.8</v>
      </c>
    </row>
    <row r="33" spans="1:3">
      <c r="A33" s="111">
        <v>32</v>
      </c>
      <c r="B33" s="114" t="s">
        <v>443</v>
      </c>
      <c r="C33" s="227">
        <v>457430.3</v>
      </c>
    </row>
    <row r="34" spans="1:3">
      <c r="A34" s="111">
        <v>33</v>
      </c>
      <c r="B34" s="114" t="s">
        <v>431</v>
      </c>
      <c r="C34" s="227">
        <v>21966.3</v>
      </c>
    </row>
    <row r="35" spans="1:3">
      <c r="A35" s="111">
        <v>34</v>
      </c>
      <c r="B35" s="114" t="s">
        <v>429</v>
      </c>
      <c r="C35" s="227">
        <v>14488</v>
      </c>
    </row>
    <row r="36" spans="1:3">
      <c r="A36" s="111">
        <v>35</v>
      </c>
      <c r="B36" s="114" t="s">
        <v>516</v>
      </c>
      <c r="C36" s="227">
        <v>11911.32</v>
      </c>
    </row>
    <row r="37" spans="1:3">
      <c r="A37" s="111">
        <v>36</v>
      </c>
      <c r="B37" s="114" t="s">
        <v>432</v>
      </c>
      <c r="C37" s="227">
        <v>10455</v>
      </c>
    </row>
    <row r="38" spans="1:3">
      <c r="A38" s="111">
        <v>37</v>
      </c>
      <c r="B38" s="114" t="s">
        <v>433</v>
      </c>
      <c r="C38" s="227">
        <v>17053.95</v>
      </c>
    </row>
    <row r="39" spans="1:3">
      <c r="A39" s="111">
        <v>38</v>
      </c>
      <c r="B39" s="114" t="s">
        <v>434</v>
      </c>
      <c r="C39" s="227">
        <v>8892.9</v>
      </c>
    </row>
    <row r="40" spans="1:3">
      <c r="A40" s="111">
        <v>39</v>
      </c>
      <c r="B40" s="114" t="s">
        <v>454</v>
      </c>
      <c r="C40" s="227">
        <v>53935.5</v>
      </c>
    </row>
    <row r="41" spans="1:3">
      <c r="A41" s="111">
        <v>40</v>
      </c>
      <c r="B41" s="114" t="s">
        <v>517</v>
      </c>
      <c r="C41" s="227">
        <v>14109.08</v>
      </c>
    </row>
    <row r="42" spans="1:3">
      <c r="A42" s="111">
        <v>41</v>
      </c>
      <c r="B42" s="114" t="s">
        <v>420</v>
      </c>
      <c r="C42" s="227">
        <v>23895.09</v>
      </c>
    </row>
    <row r="43" spans="1:3">
      <c r="A43" s="111">
        <v>42</v>
      </c>
      <c r="B43" s="114" t="s">
        <v>423</v>
      </c>
      <c r="C43" s="227">
        <v>28686.06</v>
      </c>
    </row>
    <row r="44" spans="1:3">
      <c r="A44" s="111">
        <v>43</v>
      </c>
      <c r="B44" s="114" t="s">
        <v>455</v>
      </c>
      <c r="C44" s="227">
        <v>39839.599999999999</v>
      </c>
    </row>
    <row r="45" spans="1:3">
      <c r="A45" s="111">
        <v>44</v>
      </c>
      <c r="B45" s="114" t="s">
        <v>445</v>
      </c>
      <c r="C45" s="227">
        <v>9939.0400000000009</v>
      </c>
    </row>
    <row r="46" spans="1:3">
      <c r="A46" s="111">
        <v>45</v>
      </c>
      <c r="B46" s="114" t="s">
        <v>518</v>
      </c>
      <c r="C46" s="227">
        <v>8482.16</v>
      </c>
    </row>
    <row r="47" spans="1:3">
      <c r="A47" s="111">
        <v>46</v>
      </c>
      <c r="B47" s="114" t="s">
        <v>449</v>
      </c>
      <c r="C47" s="227">
        <v>38210.97</v>
      </c>
    </row>
    <row r="48" spans="1:3">
      <c r="A48" s="111">
        <v>47</v>
      </c>
      <c r="B48" s="114" t="s">
        <v>421</v>
      </c>
      <c r="C48" s="227">
        <v>14335.65</v>
      </c>
    </row>
    <row r="49" spans="1:3">
      <c r="A49" s="111">
        <v>48</v>
      </c>
      <c r="B49" s="114" t="s">
        <v>444</v>
      </c>
      <c r="C49" s="227">
        <v>8956.7199999999993</v>
      </c>
    </row>
    <row r="50" spans="1:3">
      <c r="A50" s="111">
        <v>49</v>
      </c>
      <c r="B50" s="114" t="s">
        <v>448</v>
      </c>
      <c r="C50" s="227">
        <v>57704.81</v>
      </c>
    </row>
    <row r="51" spans="1:3">
      <c r="A51" s="111">
        <v>50</v>
      </c>
      <c r="B51" s="114" t="s">
        <v>441</v>
      </c>
      <c r="C51" s="227">
        <v>100860</v>
      </c>
    </row>
    <row r="52" spans="1:3">
      <c r="A52" s="111">
        <v>51</v>
      </c>
      <c r="B52" s="114" t="s">
        <v>442</v>
      </c>
      <c r="C52" s="227">
        <v>113479.8</v>
      </c>
    </row>
    <row r="53" spans="1:3">
      <c r="A53" s="111">
        <v>52</v>
      </c>
      <c r="B53" s="114" t="s">
        <v>450</v>
      </c>
      <c r="C53" s="227">
        <v>28947.59</v>
      </c>
    </row>
    <row r="54" spans="1:3" ht="21">
      <c r="A54" s="111">
        <v>53</v>
      </c>
      <c r="B54" s="114" t="s">
        <v>417</v>
      </c>
      <c r="C54" s="227">
        <v>149321</v>
      </c>
    </row>
    <row r="55" spans="1:3">
      <c r="A55" s="111">
        <v>54</v>
      </c>
      <c r="B55" s="114" t="s">
        <v>519</v>
      </c>
      <c r="C55" s="227">
        <v>14796.99</v>
      </c>
    </row>
    <row r="56" spans="1:3">
      <c r="A56" s="111">
        <v>55</v>
      </c>
      <c r="B56" s="114" t="s">
        <v>410</v>
      </c>
      <c r="C56" s="227">
        <v>5281.38</v>
      </c>
    </row>
    <row r="57" spans="1:3">
      <c r="A57" s="111">
        <v>56</v>
      </c>
      <c r="B57" s="114" t="s">
        <v>520</v>
      </c>
      <c r="C57" s="227">
        <v>13240.84</v>
      </c>
    </row>
    <row r="58" spans="1:3">
      <c r="A58" s="111">
        <v>57</v>
      </c>
      <c r="B58" s="114" t="s">
        <v>521</v>
      </c>
      <c r="C58" s="227">
        <v>3861.23</v>
      </c>
    </row>
    <row r="59" spans="1:3">
      <c r="A59" s="111">
        <v>58</v>
      </c>
      <c r="B59" s="114" t="s">
        <v>440</v>
      </c>
      <c r="C59" s="227">
        <v>2700</v>
      </c>
    </row>
    <row r="60" spans="1:3">
      <c r="A60" s="111">
        <v>59</v>
      </c>
      <c r="B60" s="114" t="s">
        <v>446</v>
      </c>
      <c r="C60" s="227">
        <v>11309.75</v>
      </c>
    </row>
    <row r="61" spans="1:3">
      <c r="A61" s="111">
        <v>60</v>
      </c>
      <c r="B61" s="114" t="s">
        <v>447</v>
      </c>
      <c r="C61" s="227">
        <v>6571.13</v>
      </c>
    </row>
    <row r="62" spans="1:3">
      <c r="A62" s="111">
        <v>61</v>
      </c>
      <c r="B62" s="114" t="s">
        <v>407</v>
      </c>
      <c r="C62" s="227">
        <v>6266.53</v>
      </c>
    </row>
    <row r="63" spans="1:3">
      <c r="A63" s="111">
        <v>62</v>
      </c>
      <c r="B63" s="114" t="s">
        <v>406</v>
      </c>
      <c r="C63" s="227">
        <v>4438.45</v>
      </c>
    </row>
    <row r="64" spans="1:3">
      <c r="A64" s="111">
        <v>63</v>
      </c>
      <c r="B64" s="114" t="s">
        <v>522</v>
      </c>
      <c r="C64" s="227">
        <v>4605.5</v>
      </c>
    </row>
    <row r="65" spans="1:3">
      <c r="A65" s="111">
        <v>64</v>
      </c>
      <c r="B65" s="114" t="s">
        <v>409</v>
      </c>
      <c r="C65" s="227">
        <v>5505.97</v>
      </c>
    </row>
    <row r="66" spans="1:3">
      <c r="A66" s="111">
        <v>65</v>
      </c>
      <c r="B66" s="114" t="s">
        <v>408</v>
      </c>
      <c r="C66" s="227">
        <v>4438.45</v>
      </c>
    </row>
    <row r="67" spans="1:3">
      <c r="A67" s="111">
        <v>66</v>
      </c>
      <c r="B67" s="114" t="s">
        <v>523</v>
      </c>
      <c r="C67" s="227">
        <v>4450.5600000000004</v>
      </c>
    </row>
    <row r="68" spans="1:3">
      <c r="A68" s="111">
        <v>67</v>
      </c>
      <c r="B68" s="114" t="s">
        <v>524</v>
      </c>
      <c r="C68" s="227">
        <v>11962.1</v>
      </c>
    </row>
    <row r="69" spans="1:3">
      <c r="A69" s="111">
        <v>68</v>
      </c>
      <c r="B69" s="114" t="s">
        <v>411</v>
      </c>
      <c r="C69" s="227">
        <v>13729.88</v>
      </c>
    </row>
    <row r="70" spans="1:3">
      <c r="A70" s="111">
        <v>69</v>
      </c>
      <c r="B70" s="114" t="s">
        <v>405</v>
      </c>
      <c r="C70" s="227">
        <v>11163</v>
      </c>
    </row>
    <row r="71" spans="1:3">
      <c r="A71" s="111">
        <v>70</v>
      </c>
      <c r="B71" s="114" t="s">
        <v>415</v>
      </c>
      <c r="C71" s="227">
        <v>7076</v>
      </c>
    </row>
    <row r="72" spans="1:3">
      <c r="A72" s="111">
        <v>71</v>
      </c>
      <c r="B72" s="114" t="s">
        <v>414</v>
      </c>
      <c r="C72" s="227">
        <v>15128</v>
      </c>
    </row>
    <row r="73" spans="1:3">
      <c r="A73" s="111">
        <v>72</v>
      </c>
      <c r="B73" s="114" t="s">
        <v>525</v>
      </c>
      <c r="C73" s="227">
        <v>25465.21</v>
      </c>
    </row>
    <row r="74" spans="1:3">
      <c r="A74" s="111">
        <v>73</v>
      </c>
      <c r="B74" s="114" t="s">
        <v>526</v>
      </c>
      <c r="C74" s="227">
        <v>29779.72</v>
      </c>
    </row>
    <row r="75" spans="1:3">
      <c r="A75" s="111">
        <v>74</v>
      </c>
      <c r="B75" s="114" t="s">
        <v>527</v>
      </c>
      <c r="C75" s="227">
        <v>5756.94</v>
      </c>
    </row>
    <row r="76" spans="1:3">
      <c r="A76" s="111">
        <v>75</v>
      </c>
      <c r="B76" s="114" t="s">
        <v>528</v>
      </c>
      <c r="C76" s="227">
        <v>10048.48</v>
      </c>
    </row>
    <row r="77" spans="1:3">
      <c r="A77" s="111">
        <v>76</v>
      </c>
      <c r="B77" s="114" t="s">
        <v>529</v>
      </c>
      <c r="C77" s="227">
        <v>40193.919999999998</v>
      </c>
    </row>
    <row r="78" spans="1:3">
      <c r="A78" s="111">
        <v>77</v>
      </c>
      <c r="B78" s="114" t="s">
        <v>530</v>
      </c>
      <c r="C78" s="227">
        <v>7595</v>
      </c>
    </row>
    <row r="79" spans="1:3">
      <c r="A79" s="111">
        <v>78</v>
      </c>
      <c r="B79" s="114" t="s">
        <v>531</v>
      </c>
      <c r="C79" s="227">
        <v>20373.21</v>
      </c>
    </row>
    <row r="80" spans="1:3">
      <c r="A80" s="111">
        <v>79</v>
      </c>
      <c r="B80" s="114" t="s">
        <v>532</v>
      </c>
      <c r="C80" s="227">
        <v>5664.6</v>
      </c>
    </row>
    <row r="81" spans="1:4">
      <c r="A81" s="111">
        <v>80</v>
      </c>
      <c r="B81" s="114" t="s">
        <v>533</v>
      </c>
      <c r="C81" s="227">
        <v>33615.9</v>
      </c>
    </row>
    <row r="82" spans="1:4">
      <c r="A82" s="111">
        <v>81</v>
      </c>
      <c r="B82" s="114" t="s">
        <v>692</v>
      </c>
      <c r="C82" s="227">
        <v>177860.99</v>
      </c>
    </row>
    <row r="83" spans="1:4">
      <c r="A83" s="111">
        <v>82</v>
      </c>
      <c r="B83" s="114" t="s">
        <v>693</v>
      </c>
      <c r="C83" s="227">
        <v>317683.69</v>
      </c>
    </row>
    <row r="84" spans="1:4">
      <c r="A84" s="111">
        <v>83</v>
      </c>
      <c r="B84" s="114" t="s">
        <v>694</v>
      </c>
      <c r="C84" s="227">
        <v>183237.11</v>
      </c>
    </row>
    <row r="85" spans="1:4">
      <c r="A85" s="111">
        <v>84</v>
      </c>
      <c r="B85" s="114" t="s">
        <v>695</v>
      </c>
      <c r="C85" s="227">
        <v>80307.759999999995</v>
      </c>
    </row>
    <row r="86" spans="1:4" ht="15.75" thickBot="1">
      <c r="A86" s="378"/>
      <c r="B86" s="379"/>
      <c r="C86" s="380"/>
    </row>
    <row r="87" spans="1:4" ht="15.75" thickBot="1">
      <c r="C87" s="271">
        <f>SUM(C2:C85)</f>
        <v>8646997.9900000002</v>
      </c>
      <c r="D87" s="1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9"/>
  <sheetViews>
    <sheetView topLeftCell="A8" workbookViewId="0">
      <selection activeCell="C15" sqref="C15"/>
    </sheetView>
  </sheetViews>
  <sheetFormatPr defaultColWidth="8.85546875" defaultRowHeight="15"/>
  <cols>
    <col min="1" max="1" width="6.5703125" style="9" customWidth="1"/>
    <col min="2" max="2" width="56.28515625" style="9" customWidth="1"/>
    <col min="3" max="3" width="29.7109375" style="9" customWidth="1"/>
    <col min="4" max="9" width="18.140625" style="12" customWidth="1"/>
    <col min="10" max="11" width="18.140625" style="9" customWidth="1"/>
    <col min="12" max="12" width="14.7109375" style="9" customWidth="1"/>
    <col min="13" max="13" width="12.7109375" style="9" customWidth="1"/>
    <col min="14" max="16384" width="8.85546875" style="9"/>
  </cols>
  <sheetData>
    <row r="1" spans="1:9">
      <c r="A1" s="2"/>
      <c r="B1" s="3"/>
      <c r="C1" s="3"/>
      <c r="D1" s="29"/>
      <c r="E1" s="29"/>
    </row>
    <row r="2" spans="1:9" ht="25.15" customHeight="1">
      <c r="A2" s="1" t="s">
        <v>476</v>
      </c>
      <c r="B2" s="1"/>
      <c r="C2" s="1"/>
      <c r="D2" s="29"/>
      <c r="E2" s="29"/>
    </row>
    <row r="3" spans="1:9">
      <c r="A3" s="7"/>
      <c r="B3" s="8"/>
      <c r="C3" s="8"/>
      <c r="D3" s="40"/>
      <c r="E3" s="29"/>
    </row>
    <row r="4" spans="1:9">
      <c r="A4" s="7"/>
      <c r="B4" s="8"/>
      <c r="C4" s="8"/>
      <c r="D4" s="40"/>
      <c r="E4" s="29"/>
    </row>
    <row r="5" spans="1:9" ht="48" customHeight="1">
      <c r="A5" s="393" t="s">
        <v>664</v>
      </c>
      <c r="B5" s="393"/>
      <c r="C5" s="393"/>
      <c r="D5" s="393"/>
      <c r="E5" s="29"/>
    </row>
    <row r="6" spans="1:9" ht="38.25">
      <c r="A6" s="170" t="s">
        <v>463</v>
      </c>
      <c r="B6" s="170" t="s">
        <v>665</v>
      </c>
      <c r="C6" s="171" t="s">
        <v>666</v>
      </c>
      <c r="D6" s="171" t="s">
        <v>667</v>
      </c>
      <c r="E6" s="29"/>
    </row>
    <row r="7" spans="1:9">
      <c r="A7" s="257">
        <v>1</v>
      </c>
      <c r="B7" s="258" t="s">
        <v>100</v>
      </c>
      <c r="C7" s="317">
        <v>4091061.0299999993</v>
      </c>
      <c r="D7" s="254"/>
      <c r="E7" s="29"/>
    </row>
    <row r="8" spans="1:9" s="282" customFormat="1">
      <c r="A8" s="257">
        <v>2</v>
      </c>
      <c r="B8" s="255" t="s">
        <v>105</v>
      </c>
      <c r="C8" s="305">
        <v>252173.33</v>
      </c>
      <c r="D8" s="256"/>
      <c r="E8" s="29"/>
      <c r="F8" s="281"/>
      <c r="G8" s="281"/>
      <c r="H8" s="281"/>
      <c r="I8" s="281"/>
    </row>
    <row r="9" spans="1:9" s="282" customFormat="1">
      <c r="A9" s="257">
        <v>3</v>
      </c>
      <c r="B9" s="258" t="s">
        <v>134</v>
      </c>
      <c r="C9" s="259">
        <v>415523.77</v>
      </c>
      <c r="D9" s="306">
        <v>594588.56000000006</v>
      </c>
      <c r="E9" s="177"/>
      <c r="F9" s="281"/>
      <c r="G9" s="281"/>
      <c r="H9" s="281"/>
      <c r="I9" s="281"/>
    </row>
    <row r="10" spans="1:9" s="282" customFormat="1">
      <c r="A10" s="257">
        <v>4</v>
      </c>
      <c r="B10" s="307" t="s">
        <v>137</v>
      </c>
      <c r="C10" s="308">
        <v>543854.49</v>
      </c>
      <c r="D10" s="303">
        <v>55132.9</v>
      </c>
      <c r="E10" s="281"/>
      <c r="F10" s="281"/>
      <c r="G10" s="281"/>
      <c r="H10" s="281"/>
      <c r="I10" s="281"/>
    </row>
    <row r="11" spans="1:9" s="282" customFormat="1">
      <c r="A11" s="257">
        <v>5</v>
      </c>
      <c r="B11" s="258" t="s">
        <v>196</v>
      </c>
      <c r="C11" s="305">
        <v>313532.87</v>
      </c>
      <c r="D11" s="303">
        <v>24000</v>
      </c>
      <c r="E11" s="281"/>
      <c r="F11" s="281"/>
      <c r="G11" s="281"/>
      <c r="H11" s="281"/>
      <c r="I11" s="281"/>
    </row>
    <row r="12" spans="1:9" ht="25.5" customHeight="1">
      <c r="A12" s="240">
        <v>6</v>
      </c>
      <c r="B12" s="255" t="s">
        <v>293</v>
      </c>
      <c r="C12" s="260">
        <v>2348259.89</v>
      </c>
      <c r="D12" s="286">
        <v>161216.38</v>
      </c>
      <c r="E12" s="178"/>
    </row>
    <row r="13" spans="1:9" s="282" customFormat="1" ht="25.5">
      <c r="A13" s="257">
        <v>7</v>
      </c>
      <c r="B13" s="255" t="s">
        <v>294</v>
      </c>
      <c r="C13" s="317">
        <f>856459.33+87005.64</f>
        <v>943464.97</v>
      </c>
      <c r="D13" s="317">
        <v>186665.59</v>
      </c>
      <c r="E13" s="181" t="s">
        <v>668</v>
      </c>
      <c r="F13" s="281"/>
      <c r="G13" s="281"/>
      <c r="H13" s="281"/>
      <c r="I13" s="281"/>
    </row>
    <row r="14" spans="1:9" s="282" customFormat="1" ht="15.75" thickBot="1">
      <c r="A14" s="257">
        <v>8</v>
      </c>
      <c r="B14" s="255" t="s">
        <v>345</v>
      </c>
      <c r="C14" s="265">
        <v>43953.66</v>
      </c>
      <c r="D14" s="256">
        <v>43953.66</v>
      </c>
      <c r="E14" s="177"/>
      <c r="F14" s="281"/>
      <c r="G14" s="281"/>
      <c r="H14" s="281"/>
      <c r="I14" s="281"/>
    </row>
    <row r="15" spans="1:9" ht="15.75" thickBot="1">
      <c r="A15" s="139"/>
      <c r="B15" s="263" t="s">
        <v>99</v>
      </c>
      <c r="C15" s="266">
        <f>SUM(C7:C14)</f>
        <v>8951824.0099999998</v>
      </c>
      <c r="D15" s="264">
        <f>SUM(D9:D12,D14+146177.27)</f>
        <v>1025068.77</v>
      </c>
      <c r="E15" s="29"/>
    </row>
    <row r="16" spans="1:9">
      <c r="A16" s="7"/>
      <c r="B16" s="8"/>
      <c r="C16" s="8"/>
      <c r="D16" s="40"/>
      <c r="E16" s="29"/>
    </row>
    <row r="17" spans="1:10">
      <c r="A17" s="7"/>
      <c r="B17" s="8"/>
      <c r="C17" s="8"/>
      <c r="D17" s="40"/>
      <c r="E17" s="29"/>
    </row>
    <row r="18" spans="1:10">
      <c r="A18" s="3"/>
      <c r="B18" s="4"/>
      <c r="C18" s="3"/>
      <c r="D18" s="29"/>
      <c r="E18" s="29"/>
    </row>
    <row r="19" spans="1:10">
      <c r="A19" s="3"/>
      <c r="B19" s="4"/>
      <c r="C19" s="3"/>
      <c r="D19" s="29"/>
      <c r="E19" s="29"/>
    </row>
    <row r="20" spans="1:10">
      <c r="A20" s="391" t="s">
        <v>371</v>
      </c>
      <c r="B20" s="392"/>
      <c r="C20" s="392"/>
      <c r="D20" s="392"/>
      <c r="E20" s="392"/>
      <c r="I20" s="9"/>
      <c r="J20" s="9" t="s">
        <v>658</v>
      </c>
    </row>
    <row r="21" spans="1:10">
      <c r="A21" s="49" t="s">
        <v>0</v>
      </c>
      <c r="B21" s="85" t="s">
        <v>481</v>
      </c>
      <c r="C21" s="84" t="s">
        <v>15</v>
      </c>
      <c r="D21" s="50" t="s">
        <v>372</v>
      </c>
      <c r="E21" s="49" t="s">
        <v>13</v>
      </c>
      <c r="I21" s="9"/>
    </row>
    <row r="22" spans="1:10" ht="25.5">
      <c r="A22" s="261">
        <v>1</v>
      </c>
      <c r="B22" s="18" t="s">
        <v>70</v>
      </c>
      <c r="C22" s="17" t="s">
        <v>81</v>
      </c>
      <c r="D22" s="36">
        <v>579026.1</v>
      </c>
      <c r="E22" s="82">
        <v>2015</v>
      </c>
      <c r="I22" s="9"/>
    </row>
    <row r="23" spans="1:10" ht="25.5">
      <c r="A23" s="261">
        <v>2</v>
      </c>
      <c r="B23" s="18" t="s">
        <v>71</v>
      </c>
      <c r="C23" s="17" t="s">
        <v>82</v>
      </c>
      <c r="D23" s="37">
        <v>215465.16</v>
      </c>
      <c r="E23" s="41">
        <v>2015</v>
      </c>
      <c r="I23" s="9"/>
    </row>
    <row r="24" spans="1:10" ht="25.5">
      <c r="A24" s="261">
        <v>3</v>
      </c>
      <c r="B24" s="18" t="s">
        <v>72</v>
      </c>
      <c r="C24" s="17" t="s">
        <v>83</v>
      </c>
      <c r="D24" s="35">
        <v>268287.51</v>
      </c>
      <c r="E24" s="41">
        <v>2015</v>
      </c>
      <c r="I24" s="9"/>
    </row>
    <row r="25" spans="1:10" ht="25.5">
      <c r="A25" s="261">
        <v>4</v>
      </c>
      <c r="B25" s="18" t="s">
        <v>73</v>
      </c>
      <c r="C25" s="17" t="s">
        <v>84</v>
      </c>
      <c r="D25" s="38">
        <v>348382.65</v>
      </c>
      <c r="E25" s="41">
        <v>2015</v>
      </c>
      <c r="I25" s="9"/>
    </row>
    <row r="26" spans="1:10">
      <c r="A26" s="261">
        <v>5</v>
      </c>
      <c r="B26" s="18" t="s">
        <v>74</v>
      </c>
      <c r="C26" s="17" t="s">
        <v>85</v>
      </c>
      <c r="D26" s="35">
        <v>229958.25</v>
      </c>
      <c r="E26" s="41">
        <v>2015</v>
      </c>
      <c r="I26" s="9"/>
    </row>
    <row r="27" spans="1:10" ht="25.5">
      <c r="A27" s="261">
        <v>6</v>
      </c>
      <c r="B27" s="18" t="s">
        <v>75</v>
      </c>
      <c r="C27" s="17" t="s">
        <v>86</v>
      </c>
      <c r="D27" s="35">
        <v>428679.53</v>
      </c>
      <c r="E27" s="41">
        <v>2015</v>
      </c>
      <c r="I27" s="9"/>
    </row>
    <row r="28" spans="1:10" ht="25.5">
      <c r="A28" s="261">
        <v>7</v>
      </c>
      <c r="B28" s="18" t="s">
        <v>76</v>
      </c>
      <c r="C28" s="14" t="s">
        <v>77</v>
      </c>
      <c r="D28" s="11">
        <v>135933.57999999999</v>
      </c>
      <c r="E28" s="41">
        <v>2018</v>
      </c>
      <c r="I28" s="9"/>
    </row>
    <row r="29" spans="1:10" ht="25.5">
      <c r="A29" s="261">
        <v>8</v>
      </c>
      <c r="B29" s="19" t="s">
        <v>90</v>
      </c>
      <c r="C29" s="17" t="s">
        <v>78</v>
      </c>
      <c r="D29" s="35">
        <v>89039.64</v>
      </c>
      <c r="E29" s="83" t="s">
        <v>69</v>
      </c>
      <c r="I29" s="9"/>
    </row>
    <row r="30" spans="1:10" ht="25.5">
      <c r="A30" s="261">
        <v>9</v>
      </c>
      <c r="B30" s="6" t="s">
        <v>91</v>
      </c>
      <c r="C30" s="14" t="s">
        <v>87</v>
      </c>
      <c r="D30" s="35">
        <v>31719.86</v>
      </c>
      <c r="E30" s="83">
        <v>2019</v>
      </c>
      <c r="I30" s="9"/>
    </row>
    <row r="31" spans="1:10">
      <c r="A31" s="261">
        <v>10</v>
      </c>
      <c r="B31" s="6" t="s">
        <v>92</v>
      </c>
      <c r="C31" s="14" t="s">
        <v>79</v>
      </c>
      <c r="D31" s="11">
        <v>33825</v>
      </c>
      <c r="E31" s="83">
        <v>2020</v>
      </c>
      <c r="I31" s="9"/>
    </row>
    <row r="32" spans="1:10" ht="25.5">
      <c r="A32" s="261">
        <v>11</v>
      </c>
      <c r="B32" s="6" t="s">
        <v>93</v>
      </c>
      <c r="C32" s="17" t="s">
        <v>78</v>
      </c>
      <c r="D32" s="35">
        <v>58760</v>
      </c>
      <c r="E32" s="83">
        <v>2020</v>
      </c>
      <c r="I32" s="9"/>
    </row>
    <row r="33" spans="1:9" ht="25.5">
      <c r="A33" s="261">
        <v>12</v>
      </c>
      <c r="B33" s="6" t="s">
        <v>94</v>
      </c>
      <c r="C33" s="17" t="s">
        <v>78</v>
      </c>
      <c r="D33" s="35">
        <v>49480</v>
      </c>
      <c r="E33" s="83">
        <v>2020</v>
      </c>
      <c r="I33" s="9"/>
    </row>
    <row r="34" spans="1:9">
      <c r="A34" s="261">
        <v>13</v>
      </c>
      <c r="B34" s="6" t="s">
        <v>95</v>
      </c>
      <c r="C34" s="15" t="s">
        <v>80</v>
      </c>
      <c r="D34" s="39">
        <v>16605</v>
      </c>
      <c r="E34" s="83">
        <v>2022</v>
      </c>
      <c r="I34" s="9"/>
    </row>
    <row r="35" spans="1:9">
      <c r="A35" s="261">
        <v>14</v>
      </c>
      <c r="B35" s="6" t="s">
        <v>96</v>
      </c>
      <c r="C35" s="15" t="s">
        <v>89</v>
      </c>
      <c r="D35" s="39">
        <v>33456</v>
      </c>
      <c r="E35" s="83">
        <v>2022</v>
      </c>
      <c r="I35" s="9"/>
    </row>
    <row r="36" spans="1:9">
      <c r="A36" s="49">
        <v>15</v>
      </c>
      <c r="B36" s="6" t="s">
        <v>97</v>
      </c>
      <c r="C36" s="86" t="s">
        <v>88</v>
      </c>
      <c r="D36" s="87">
        <v>32718</v>
      </c>
      <c r="E36" s="83">
        <v>2022</v>
      </c>
      <c r="I36" s="9"/>
    </row>
    <row r="37" spans="1:9" ht="25.5">
      <c r="A37" s="262">
        <v>16</v>
      </c>
      <c r="B37" s="212" t="s">
        <v>577</v>
      </c>
      <c r="C37" s="213" t="s">
        <v>576</v>
      </c>
      <c r="D37" s="87">
        <v>14871.93</v>
      </c>
      <c r="E37" s="214">
        <v>2019</v>
      </c>
      <c r="I37" s="9"/>
    </row>
    <row r="38" spans="1:9" ht="15.75" thickBot="1">
      <c r="A38" s="49">
        <v>17</v>
      </c>
      <c r="B38" s="6" t="s">
        <v>686</v>
      </c>
      <c r="C38" s="140" t="s">
        <v>687</v>
      </c>
      <c r="D38" s="87">
        <v>44565.13</v>
      </c>
      <c r="E38" s="139">
        <v>2023</v>
      </c>
      <c r="I38" s="9"/>
    </row>
    <row r="39" spans="1:9" ht="27" customHeight="1" thickBot="1">
      <c r="C39" s="268" t="s">
        <v>99</v>
      </c>
      <c r="D39" s="267">
        <f>SUM(D22:D38)</f>
        <v>2610773.34</v>
      </c>
      <c r="F39" s="9"/>
    </row>
  </sheetData>
  <mergeCells count="2">
    <mergeCell ref="A20:E20"/>
    <mergeCell ref="A5:D5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30"/>
  <sheetViews>
    <sheetView topLeftCell="A416" zoomScale="80" zoomScaleNormal="80" workbookViewId="0">
      <selection activeCell="D429" sqref="D429"/>
    </sheetView>
  </sheetViews>
  <sheetFormatPr defaultColWidth="8.85546875" defaultRowHeight="18" customHeight="1"/>
  <cols>
    <col min="1" max="1" width="5" style="48" customWidth="1"/>
    <col min="2" max="2" width="47.7109375" style="26" customWidth="1"/>
    <col min="3" max="3" width="17" style="28" customWidth="1"/>
    <col min="4" max="4" width="26" style="47" customWidth="1"/>
    <col min="5" max="5" width="24.28515625" style="26" customWidth="1"/>
    <col min="6" max="8" width="8.85546875" style="26"/>
    <col min="9" max="9" width="8.85546875" style="26" customWidth="1"/>
    <col min="10" max="16384" width="8.85546875" style="26"/>
  </cols>
  <sheetData>
    <row r="1" spans="1:4" ht="46.15" customHeight="1">
      <c r="A1" s="422" t="s">
        <v>477</v>
      </c>
      <c r="B1" s="422"/>
      <c r="C1" s="422"/>
      <c r="D1" s="422"/>
    </row>
    <row r="2" spans="1:4" ht="22.5" customHeight="1">
      <c r="A2" s="26"/>
      <c r="C2" s="26"/>
      <c r="D2" s="26"/>
    </row>
    <row r="3" spans="1:4" ht="30.6" customHeight="1">
      <c r="A3" s="23" t="s">
        <v>0</v>
      </c>
      <c r="B3" s="41" t="s">
        <v>17</v>
      </c>
      <c r="C3" s="41" t="s">
        <v>98</v>
      </c>
      <c r="D3" s="11" t="s">
        <v>14</v>
      </c>
    </row>
    <row r="4" spans="1:4" s="287" customFormat="1" ht="18" customHeight="1">
      <c r="A4" s="417" t="s">
        <v>102</v>
      </c>
      <c r="B4" s="418"/>
      <c r="C4" s="419"/>
      <c r="D4" s="45"/>
    </row>
    <row r="5" spans="1:4" ht="18" customHeight="1">
      <c r="A5" s="421" t="s">
        <v>642</v>
      </c>
      <c r="B5" s="421"/>
      <c r="C5" s="421"/>
      <c r="D5" s="421"/>
    </row>
    <row r="6" spans="1:4" ht="31.5" customHeight="1">
      <c r="A6" s="23">
        <v>1</v>
      </c>
      <c r="B6" s="21" t="s">
        <v>615</v>
      </c>
      <c r="C6" s="158">
        <v>43465</v>
      </c>
      <c r="D6" s="156">
        <v>17218.77</v>
      </c>
    </row>
    <row r="7" spans="1:4" ht="18" customHeight="1">
      <c r="A7" s="23">
        <v>2</v>
      </c>
      <c r="B7" s="21" t="s">
        <v>616</v>
      </c>
      <c r="C7" s="158">
        <v>43658</v>
      </c>
      <c r="D7" s="156">
        <v>12931.84</v>
      </c>
    </row>
    <row r="8" spans="1:4" ht="18" customHeight="1">
      <c r="A8" s="23">
        <v>3</v>
      </c>
      <c r="B8" s="21" t="s">
        <v>617</v>
      </c>
      <c r="C8" s="158">
        <v>43923</v>
      </c>
      <c r="D8" s="156">
        <v>12943.94</v>
      </c>
    </row>
    <row r="9" spans="1:4" ht="18" customHeight="1">
      <c r="A9" s="23">
        <v>4</v>
      </c>
      <c r="B9" s="21" t="s">
        <v>618</v>
      </c>
      <c r="C9" s="158">
        <v>44425</v>
      </c>
      <c r="D9" s="156">
        <v>12164.88</v>
      </c>
    </row>
    <row r="10" spans="1:4" ht="27.75" customHeight="1">
      <c r="A10" s="23">
        <v>5</v>
      </c>
      <c r="B10" s="21" t="s">
        <v>619</v>
      </c>
      <c r="C10" s="158">
        <v>44895</v>
      </c>
      <c r="D10" s="156">
        <v>18450</v>
      </c>
    </row>
    <row r="11" spans="1:4" ht="26.25" customHeight="1">
      <c r="A11" s="23">
        <v>6</v>
      </c>
      <c r="B11" s="21" t="s">
        <v>620</v>
      </c>
      <c r="C11" s="158">
        <v>44895</v>
      </c>
      <c r="D11" s="156">
        <v>28628.46</v>
      </c>
    </row>
    <row r="12" spans="1:4" ht="18" customHeight="1">
      <c r="A12" s="23">
        <v>7</v>
      </c>
      <c r="B12" s="21" t="s">
        <v>621</v>
      </c>
      <c r="C12" s="158">
        <v>43644</v>
      </c>
      <c r="D12" s="156">
        <v>9580.93</v>
      </c>
    </row>
    <row r="13" spans="1:4" ht="30" customHeight="1">
      <c r="A13" s="23">
        <v>8</v>
      </c>
      <c r="B13" s="21" t="s">
        <v>622</v>
      </c>
      <c r="C13" s="158">
        <v>44895</v>
      </c>
      <c r="D13" s="156">
        <v>8128.37</v>
      </c>
    </row>
    <row r="14" spans="1:4" ht="18" customHeight="1">
      <c r="A14" s="23">
        <v>9</v>
      </c>
      <c r="B14" s="21" t="s">
        <v>623</v>
      </c>
      <c r="C14" s="158">
        <v>44056</v>
      </c>
      <c r="D14" s="156">
        <v>3498.96</v>
      </c>
    </row>
    <row r="15" spans="1:4" ht="18" customHeight="1">
      <c r="A15" s="23">
        <v>15</v>
      </c>
      <c r="B15" s="21" t="s">
        <v>624</v>
      </c>
      <c r="C15" s="158">
        <v>44235</v>
      </c>
      <c r="D15" s="156">
        <v>3588.82</v>
      </c>
    </row>
    <row r="16" spans="1:4" ht="18" customHeight="1">
      <c r="A16" s="23">
        <v>16</v>
      </c>
      <c r="B16" s="21" t="s">
        <v>625</v>
      </c>
      <c r="C16" s="158">
        <v>44505</v>
      </c>
      <c r="D16" s="156">
        <v>3490</v>
      </c>
    </row>
    <row r="17" spans="1:4" ht="18" customHeight="1">
      <c r="A17" s="23">
        <v>17</v>
      </c>
      <c r="B17" s="21" t="s">
        <v>625</v>
      </c>
      <c r="C17" s="158">
        <v>44505</v>
      </c>
      <c r="D17" s="156">
        <v>3490</v>
      </c>
    </row>
    <row r="18" spans="1:4" ht="18" customHeight="1">
      <c r="A18" s="23">
        <v>18</v>
      </c>
      <c r="B18" s="21" t="s">
        <v>625</v>
      </c>
      <c r="C18" s="158">
        <v>44505</v>
      </c>
      <c r="D18" s="156">
        <v>3490</v>
      </c>
    </row>
    <row r="19" spans="1:4" ht="18" customHeight="1">
      <c r="A19" s="23">
        <v>19</v>
      </c>
      <c r="B19" s="21" t="s">
        <v>625</v>
      </c>
      <c r="C19" s="158">
        <v>44505</v>
      </c>
      <c r="D19" s="156">
        <v>3490</v>
      </c>
    </row>
    <row r="20" spans="1:4" ht="18" customHeight="1">
      <c r="A20" s="23">
        <v>20</v>
      </c>
      <c r="B20" s="21" t="s">
        <v>625</v>
      </c>
      <c r="C20" s="158">
        <v>44505</v>
      </c>
      <c r="D20" s="156">
        <v>3490</v>
      </c>
    </row>
    <row r="21" spans="1:4" ht="18" customHeight="1">
      <c r="A21" s="23">
        <v>21</v>
      </c>
      <c r="B21" s="21" t="s">
        <v>625</v>
      </c>
      <c r="C21" s="158">
        <v>44505</v>
      </c>
      <c r="D21" s="156">
        <v>3432.44</v>
      </c>
    </row>
    <row r="22" spans="1:4" ht="18" customHeight="1">
      <c r="A22" s="23">
        <v>22</v>
      </c>
      <c r="B22" s="21" t="s">
        <v>625</v>
      </c>
      <c r="C22" s="158">
        <v>44505</v>
      </c>
      <c r="D22" s="156">
        <v>3432.44</v>
      </c>
    </row>
    <row r="23" spans="1:4" ht="18" customHeight="1">
      <c r="A23" s="23">
        <v>23</v>
      </c>
      <c r="B23" s="21" t="s">
        <v>626</v>
      </c>
      <c r="C23" s="158">
        <v>44518</v>
      </c>
      <c r="D23" s="156">
        <v>3432.44</v>
      </c>
    </row>
    <row r="24" spans="1:4" ht="18" customHeight="1">
      <c r="A24" s="23">
        <v>24</v>
      </c>
      <c r="B24" s="21" t="s">
        <v>627</v>
      </c>
      <c r="C24" s="158">
        <v>44434</v>
      </c>
      <c r="D24" s="156">
        <v>3024.28</v>
      </c>
    </row>
    <row r="25" spans="1:4" ht="18" customHeight="1">
      <c r="A25" s="23">
        <v>25</v>
      </c>
      <c r="B25" s="21" t="s">
        <v>628</v>
      </c>
      <c r="C25" s="158">
        <v>44902</v>
      </c>
      <c r="D25" s="156">
        <v>6662.92</v>
      </c>
    </row>
    <row r="26" spans="1:4" ht="18" customHeight="1">
      <c r="A26" s="23">
        <v>26</v>
      </c>
      <c r="B26" s="21" t="s">
        <v>629</v>
      </c>
      <c r="C26" s="158">
        <v>44895</v>
      </c>
      <c r="D26" s="156">
        <v>636.9</v>
      </c>
    </row>
    <row r="27" spans="1:4" ht="18" customHeight="1">
      <c r="A27" s="23">
        <v>27</v>
      </c>
      <c r="B27" s="21" t="s">
        <v>629</v>
      </c>
      <c r="C27" s="158">
        <v>44895</v>
      </c>
      <c r="D27" s="156">
        <v>636.9</v>
      </c>
    </row>
    <row r="28" spans="1:4" ht="18" customHeight="1">
      <c r="A28" s="23">
        <v>28</v>
      </c>
      <c r="B28" s="21" t="s">
        <v>629</v>
      </c>
      <c r="C28" s="158">
        <v>44895</v>
      </c>
      <c r="D28" s="156">
        <v>636.9</v>
      </c>
    </row>
    <row r="29" spans="1:4" ht="18" customHeight="1">
      <c r="A29" s="23">
        <v>29</v>
      </c>
      <c r="B29" s="21" t="s">
        <v>629</v>
      </c>
      <c r="C29" s="158">
        <v>44895</v>
      </c>
      <c r="D29" s="156">
        <v>636.91</v>
      </c>
    </row>
    <row r="30" spans="1:4" ht="18" customHeight="1">
      <c r="A30" s="23">
        <v>30</v>
      </c>
      <c r="B30" s="21" t="s">
        <v>629</v>
      </c>
      <c r="C30" s="158">
        <v>44895</v>
      </c>
      <c r="D30" s="156">
        <v>636.91</v>
      </c>
    </row>
    <row r="31" spans="1:4" ht="18" customHeight="1">
      <c r="A31" s="23">
        <v>31</v>
      </c>
      <c r="B31" s="21" t="s">
        <v>629</v>
      </c>
      <c r="C31" s="158">
        <v>44895</v>
      </c>
      <c r="D31" s="156">
        <v>636.91</v>
      </c>
    </row>
    <row r="32" spans="1:4" ht="18" customHeight="1">
      <c r="A32" s="23">
        <v>32</v>
      </c>
      <c r="B32" s="21" t="s">
        <v>629</v>
      </c>
      <c r="C32" s="158">
        <v>44895</v>
      </c>
      <c r="D32" s="156">
        <v>636.91</v>
      </c>
    </row>
    <row r="33" spans="1:4" ht="18" customHeight="1">
      <c r="A33" s="23">
        <v>33</v>
      </c>
      <c r="B33" s="21" t="s">
        <v>629</v>
      </c>
      <c r="C33" s="158">
        <v>44895</v>
      </c>
      <c r="D33" s="156">
        <v>636.91</v>
      </c>
    </row>
    <row r="34" spans="1:4" ht="18" customHeight="1">
      <c r="A34" s="23">
        <v>34</v>
      </c>
      <c r="B34" s="21" t="s">
        <v>629</v>
      </c>
      <c r="C34" s="158">
        <v>44895</v>
      </c>
      <c r="D34" s="156">
        <v>636.91</v>
      </c>
    </row>
    <row r="35" spans="1:4" ht="18" customHeight="1">
      <c r="A35" s="23">
        <v>35</v>
      </c>
      <c r="B35" s="21" t="s">
        <v>629</v>
      </c>
      <c r="C35" s="158">
        <v>44895</v>
      </c>
      <c r="D35" s="156">
        <v>636.91</v>
      </c>
    </row>
    <row r="36" spans="1:4" ht="18" customHeight="1">
      <c r="A36" s="23">
        <v>36</v>
      </c>
      <c r="B36" s="21" t="s">
        <v>629</v>
      </c>
      <c r="C36" s="158">
        <v>44895</v>
      </c>
      <c r="D36" s="156">
        <v>636.91</v>
      </c>
    </row>
    <row r="37" spans="1:4" ht="18" customHeight="1">
      <c r="A37" s="23">
        <v>37</v>
      </c>
      <c r="B37" s="21" t="s">
        <v>629</v>
      </c>
      <c r="C37" s="158">
        <v>44895</v>
      </c>
      <c r="D37" s="156">
        <v>636.91</v>
      </c>
    </row>
    <row r="38" spans="1:4" ht="18" customHeight="1">
      <c r="A38" s="23">
        <v>38</v>
      </c>
      <c r="B38" s="21" t="s">
        <v>629</v>
      </c>
      <c r="C38" s="158">
        <v>44895</v>
      </c>
      <c r="D38" s="156">
        <v>636.91</v>
      </c>
    </row>
    <row r="39" spans="1:4" ht="18" customHeight="1">
      <c r="A39" s="23">
        <v>39</v>
      </c>
      <c r="B39" s="21" t="s">
        <v>629</v>
      </c>
      <c r="C39" s="158">
        <v>44895</v>
      </c>
      <c r="D39" s="156">
        <v>650.01</v>
      </c>
    </row>
    <row r="40" spans="1:4" ht="18" customHeight="1">
      <c r="A40" s="23">
        <v>40</v>
      </c>
      <c r="B40" s="21" t="s">
        <v>629</v>
      </c>
      <c r="C40" s="158">
        <v>44895</v>
      </c>
      <c r="D40" s="156">
        <v>650.01</v>
      </c>
    </row>
    <row r="41" spans="1:4" ht="18" customHeight="1">
      <c r="A41" s="23">
        <v>41</v>
      </c>
      <c r="B41" s="21" t="s">
        <v>629</v>
      </c>
      <c r="C41" s="158">
        <v>44895</v>
      </c>
      <c r="D41" s="156">
        <v>650.01</v>
      </c>
    </row>
    <row r="42" spans="1:4" ht="18" customHeight="1">
      <c r="A42" s="23">
        <v>42</v>
      </c>
      <c r="B42" s="21" t="s">
        <v>629</v>
      </c>
      <c r="C42" s="158">
        <v>44895</v>
      </c>
      <c r="D42" s="156">
        <v>650.01</v>
      </c>
    </row>
    <row r="43" spans="1:4" ht="18" customHeight="1">
      <c r="A43" s="23">
        <v>43</v>
      </c>
      <c r="B43" s="21" t="s">
        <v>629</v>
      </c>
      <c r="C43" s="158">
        <v>44895</v>
      </c>
      <c r="D43" s="156">
        <v>650.01</v>
      </c>
    </row>
    <row r="44" spans="1:4" ht="18" customHeight="1">
      <c r="A44" s="23">
        <v>44</v>
      </c>
      <c r="B44" s="21" t="s">
        <v>629</v>
      </c>
      <c r="C44" s="158">
        <v>44895</v>
      </c>
      <c r="D44" s="156">
        <v>650.01</v>
      </c>
    </row>
    <row r="45" spans="1:4" ht="18" customHeight="1">
      <c r="A45" s="23">
        <v>45</v>
      </c>
      <c r="B45" s="21" t="s">
        <v>629</v>
      </c>
      <c r="C45" s="158">
        <v>44895</v>
      </c>
      <c r="D45" s="156">
        <v>650.01</v>
      </c>
    </row>
    <row r="46" spans="1:4" ht="18" customHeight="1">
      <c r="A46" s="23">
        <v>46</v>
      </c>
      <c r="B46" s="21" t="s">
        <v>629</v>
      </c>
      <c r="C46" s="158">
        <v>44895</v>
      </c>
      <c r="D46" s="156">
        <v>650.01</v>
      </c>
    </row>
    <row r="47" spans="1:4" ht="18" customHeight="1">
      <c r="A47" s="23">
        <v>47</v>
      </c>
      <c r="B47" s="21" t="s">
        <v>629</v>
      </c>
      <c r="C47" s="158">
        <v>44895</v>
      </c>
      <c r="D47" s="156">
        <v>650.01</v>
      </c>
    </row>
    <row r="48" spans="1:4" ht="18" customHeight="1">
      <c r="A48" s="23">
        <v>48</v>
      </c>
      <c r="B48" s="21" t="s">
        <v>629</v>
      </c>
      <c r="C48" s="158">
        <v>44895</v>
      </c>
      <c r="D48" s="156">
        <v>650.01</v>
      </c>
    </row>
    <row r="49" spans="1:4" ht="18" customHeight="1">
      <c r="A49" s="23">
        <v>49</v>
      </c>
      <c r="B49" s="21" t="s">
        <v>629</v>
      </c>
      <c r="C49" s="158">
        <v>44895</v>
      </c>
      <c r="D49" s="156">
        <v>650</v>
      </c>
    </row>
    <row r="50" spans="1:4" ht="18" customHeight="1">
      <c r="A50" s="23">
        <v>50</v>
      </c>
      <c r="B50" s="21" t="s">
        <v>629</v>
      </c>
      <c r="C50" s="158">
        <v>44895</v>
      </c>
      <c r="D50" s="156">
        <v>650</v>
      </c>
    </row>
    <row r="51" spans="1:4" ht="18" customHeight="1">
      <c r="A51" s="23">
        <v>51</v>
      </c>
      <c r="B51" s="21" t="s">
        <v>629</v>
      </c>
      <c r="C51" s="158">
        <v>44895</v>
      </c>
      <c r="D51" s="156">
        <v>650</v>
      </c>
    </row>
    <row r="52" spans="1:4" ht="18" customHeight="1">
      <c r="A52" s="23">
        <v>52</v>
      </c>
      <c r="B52" s="21" t="s">
        <v>629</v>
      </c>
      <c r="C52" s="158">
        <v>44895</v>
      </c>
      <c r="D52" s="156">
        <v>650</v>
      </c>
    </row>
    <row r="53" spans="1:4" ht="18" customHeight="1">
      <c r="A53" s="23">
        <v>53</v>
      </c>
      <c r="B53" s="21" t="s">
        <v>629</v>
      </c>
      <c r="C53" s="158">
        <v>44895</v>
      </c>
      <c r="D53" s="156">
        <v>650</v>
      </c>
    </row>
    <row r="54" spans="1:4" ht="18" customHeight="1">
      <c r="A54" s="23">
        <v>54</v>
      </c>
      <c r="B54" s="21" t="s">
        <v>629</v>
      </c>
      <c r="C54" s="158">
        <v>44895</v>
      </c>
      <c r="D54" s="156">
        <v>650</v>
      </c>
    </row>
    <row r="55" spans="1:4" ht="18" customHeight="1">
      <c r="A55" s="23">
        <v>55</v>
      </c>
      <c r="B55" s="21" t="s">
        <v>629</v>
      </c>
      <c r="C55" s="158">
        <v>44895</v>
      </c>
      <c r="D55" s="156">
        <v>650</v>
      </c>
    </row>
    <row r="56" spans="1:4" ht="18" customHeight="1">
      <c r="A56" s="23">
        <v>56</v>
      </c>
      <c r="B56" s="21" t="s">
        <v>629</v>
      </c>
      <c r="C56" s="158">
        <v>44895</v>
      </c>
      <c r="D56" s="156">
        <v>650</v>
      </c>
    </row>
    <row r="57" spans="1:4" ht="18" customHeight="1">
      <c r="A57" s="23">
        <v>57</v>
      </c>
      <c r="B57" s="21" t="s">
        <v>629</v>
      </c>
      <c r="C57" s="158">
        <v>44895</v>
      </c>
      <c r="D57" s="156">
        <v>650</v>
      </c>
    </row>
    <row r="58" spans="1:4" ht="18" customHeight="1">
      <c r="A58" s="23">
        <v>58</v>
      </c>
      <c r="B58" s="21" t="s">
        <v>629</v>
      </c>
      <c r="C58" s="158">
        <v>44895</v>
      </c>
      <c r="D58" s="156">
        <v>650</v>
      </c>
    </row>
    <row r="59" spans="1:4" ht="18" customHeight="1">
      <c r="A59" s="23">
        <v>59</v>
      </c>
      <c r="B59" s="21" t="s">
        <v>629</v>
      </c>
      <c r="C59" s="158">
        <v>44895</v>
      </c>
      <c r="D59" s="156">
        <v>650</v>
      </c>
    </row>
    <row r="60" spans="1:4" ht="18" customHeight="1">
      <c r="A60" s="23">
        <v>60</v>
      </c>
      <c r="B60" s="21" t="s">
        <v>629</v>
      </c>
      <c r="C60" s="158">
        <v>44895</v>
      </c>
      <c r="D60" s="156">
        <v>650</v>
      </c>
    </row>
    <row r="61" spans="1:4" ht="18" customHeight="1">
      <c r="A61" s="23">
        <v>61</v>
      </c>
      <c r="B61" s="21" t="s">
        <v>629</v>
      </c>
      <c r="C61" s="158">
        <v>44895</v>
      </c>
      <c r="D61" s="156">
        <v>650</v>
      </c>
    </row>
    <row r="62" spans="1:4" ht="18" customHeight="1">
      <c r="A62" s="23">
        <v>62</v>
      </c>
      <c r="B62" s="21" t="s">
        <v>629</v>
      </c>
      <c r="C62" s="158">
        <v>44895</v>
      </c>
      <c r="D62" s="156">
        <v>650</v>
      </c>
    </row>
    <row r="63" spans="1:4" ht="18" customHeight="1">
      <c r="A63" s="23">
        <v>63</v>
      </c>
      <c r="B63" s="21" t="s">
        <v>629</v>
      </c>
      <c r="C63" s="158">
        <v>44895</v>
      </c>
      <c r="D63" s="156">
        <v>650</v>
      </c>
    </row>
    <row r="64" spans="1:4" ht="18" customHeight="1">
      <c r="A64" s="23">
        <v>64</v>
      </c>
      <c r="B64" s="21" t="s">
        <v>629</v>
      </c>
      <c r="C64" s="158">
        <v>44895</v>
      </c>
      <c r="D64" s="156">
        <v>650</v>
      </c>
    </row>
    <row r="65" spans="1:4" ht="18" customHeight="1">
      <c r="A65" s="23">
        <v>65</v>
      </c>
      <c r="B65" s="21" t="s">
        <v>630</v>
      </c>
      <c r="C65" s="158">
        <v>44895</v>
      </c>
      <c r="D65" s="156">
        <v>5043.79</v>
      </c>
    </row>
    <row r="66" spans="1:4" ht="24.75" customHeight="1">
      <c r="A66" s="23">
        <v>66</v>
      </c>
      <c r="B66" s="21" t="s">
        <v>631</v>
      </c>
      <c r="C66" s="158">
        <v>44895</v>
      </c>
      <c r="D66" s="156">
        <v>3844.61</v>
      </c>
    </row>
    <row r="67" spans="1:4" ht="18" customHeight="1">
      <c r="A67" s="23">
        <v>67</v>
      </c>
      <c r="B67" s="21" t="s">
        <v>632</v>
      </c>
      <c r="C67" s="158">
        <v>43441</v>
      </c>
      <c r="D67" s="156">
        <v>1353</v>
      </c>
    </row>
    <row r="68" spans="1:4" ht="33" customHeight="1">
      <c r="A68" s="23">
        <v>68</v>
      </c>
      <c r="B68" s="21" t="s">
        <v>633</v>
      </c>
      <c r="C68" s="158">
        <v>43458</v>
      </c>
      <c r="D68" s="156">
        <v>2458.77</v>
      </c>
    </row>
    <row r="69" spans="1:4" ht="18" customHeight="1">
      <c r="A69" s="23">
        <v>69</v>
      </c>
      <c r="B69" s="21" t="s">
        <v>634</v>
      </c>
      <c r="C69" s="158">
        <v>44776</v>
      </c>
      <c r="D69" s="156">
        <v>2590</v>
      </c>
    </row>
    <row r="70" spans="1:4" ht="18" customHeight="1">
      <c r="A70" s="23">
        <v>70</v>
      </c>
      <c r="B70" s="21" t="s">
        <v>635</v>
      </c>
      <c r="C70" s="158">
        <v>43420</v>
      </c>
      <c r="D70" s="156">
        <v>2500</v>
      </c>
    </row>
    <row r="71" spans="1:4" ht="18" customHeight="1">
      <c r="A71" s="23">
        <v>71</v>
      </c>
      <c r="B71" s="21" t="s">
        <v>636</v>
      </c>
      <c r="C71" s="158">
        <v>44246</v>
      </c>
      <c r="D71" s="156">
        <v>1190</v>
      </c>
    </row>
    <row r="72" spans="1:4" ht="18" customHeight="1">
      <c r="A72" s="23">
        <v>72</v>
      </c>
      <c r="B72" s="21" t="s">
        <v>637</v>
      </c>
      <c r="C72" s="158">
        <v>44895</v>
      </c>
      <c r="D72" s="156">
        <v>3231.11</v>
      </c>
    </row>
    <row r="73" spans="1:4" ht="18" customHeight="1">
      <c r="A73" s="23">
        <v>73</v>
      </c>
      <c r="B73" s="21" t="s">
        <v>637</v>
      </c>
      <c r="C73" s="158">
        <v>44895</v>
      </c>
      <c r="D73" s="156">
        <v>3231.11</v>
      </c>
    </row>
    <row r="74" spans="1:4" ht="18" customHeight="1">
      <c r="A74" s="23">
        <v>74</v>
      </c>
      <c r="B74" s="21" t="s">
        <v>637</v>
      </c>
      <c r="C74" s="158">
        <v>44895</v>
      </c>
      <c r="D74" s="156">
        <v>3231.11</v>
      </c>
    </row>
    <row r="75" spans="1:4" ht="18" customHeight="1">
      <c r="A75" s="23">
        <v>75</v>
      </c>
      <c r="B75" s="21" t="s">
        <v>637</v>
      </c>
      <c r="C75" s="158">
        <v>44895</v>
      </c>
      <c r="D75" s="156">
        <v>3231.1</v>
      </c>
    </row>
    <row r="76" spans="1:4" ht="18" customHeight="1">
      <c r="A76" s="23">
        <v>76</v>
      </c>
      <c r="B76" s="21" t="s">
        <v>637</v>
      </c>
      <c r="C76" s="158">
        <v>44895</v>
      </c>
      <c r="D76" s="156">
        <v>3231.1</v>
      </c>
    </row>
    <row r="77" spans="1:4" ht="18" customHeight="1">
      <c r="A77" s="23">
        <v>77</v>
      </c>
      <c r="B77" s="21" t="s">
        <v>637</v>
      </c>
      <c r="C77" s="158">
        <v>44895</v>
      </c>
      <c r="D77" s="156">
        <v>3231.11</v>
      </c>
    </row>
    <row r="78" spans="1:4" ht="18" customHeight="1">
      <c r="A78" s="23">
        <v>78</v>
      </c>
      <c r="B78" s="21" t="s">
        <v>637</v>
      </c>
      <c r="C78" s="158">
        <v>44895</v>
      </c>
      <c r="D78" s="156">
        <v>3231.11</v>
      </c>
    </row>
    <row r="79" spans="1:4" ht="18" customHeight="1">
      <c r="A79" s="23">
        <v>79</v>
      </c>
      <c r="B79" s="21" t="s">
        <v>637</v>
      </c>
      <c r="C79" s="158">
        <v>44895</v>
      </c>
      <c r="D79" s="156">
        <v>3231.11</v>
      </c>
    </row>
    <row r="80" spans="1:4" ht="18" customHeight="1">
      <c r="A80" s="23">
        <v>80</v>
      </c>
      <c r="B80" s="21" t="s">
        <v>637</v>
      </c>
      <c r="C80" s="158">
        <v>44895</v>
      </c>
      <c r="D80" s="156">
        <v>3231.11</v>
      </c>
    </row>
    <row r="81" spans="1:4" ht="18" customHeight="1">
      <c r="A81" s="23">
        <v>81</v>
      </c>
      <c r="B81" s="21" t="s">
        <v>637</v>
      </c>
      <c r="C81" s="158">
        <v>44895</v>
      </c>
      <c r="D81" s="156">
        <v>3231.11</v>
      </c>
    </row>
    <row r="82" spans="1:4" ht="18" customHeight="1">
      <c r="A82" s="23">
        <v>82</v>
      </c>
      <c r="B82" s="21" t="s">
        <v>637</v>
      </c>
      <c r="C82" s="158">
        <v>44895</v>
      </c>
      <c r="D82" s="156">
        <v>3231.11</v>
      </c>
    </row>
    <row r="83" spans="1:4" ht="18" customHeight="1">
      <c r="A83" s="23">
        <v>83</v>
      </c>
      <c r="B83" s="21" t="s">
        <v>637</v>
      </c>
      <c r="C83" s="158">
        <v>44895</v>
      </c>
      <c r="D83" s="156">
        <v>3231.11</v>
      </c>
    </row>
    <row r="84" spans="1:4" ht="18" customHeight="1">
      <c r="A84" s="23">
        <v>84</v>
      </c>
      <c r="B84" s="21" t="s">
        <v>637</v>
      </c>
      <c r="C84" s="158">
        <v>44895</v>
      </c>
      <c r="D84" s="156">
        <v>3231.11</v>
      </c>
    </row>
    <row r="85" spans="1:4" ht="18" customHeight="1">
      <c r="A85" s="23">
        <v>85</v>
      </c>
      <c r="B85" s="21" t="s">
        <v>637</v>
      </c>
      <c r="C85" s="158">
        <v>44895</v>
      </c>
      <c r="D85" s="156">
        <v>3297.58</v>
      </c>
    </row>
    <row r="86" spans="1:4" ht="18" customHeight="1">
      <c r="A86" s="23">
        <v>86</v>
      </c>
      <c r="B86" s="21" t="s">
        <v>637</v>
      </c>
      <c r="C86" s="158">
        <v>44895</v>
      </c>
      <c r="D86" s="156">
        <v>3297.58</v>
      </c>
    </row>
    <row r="87" spans="1:4" ht="18" customHeight="1">
      <c r="A87" s="23">
        <v>87</v>
      </c>
      <c r="B87" s="21" t="s">
        <v>637</v>
      </c>
      <c r="C87" s="158">
        <v>44895</v>
      </c>
      <c r="D87" s="156">
        <v>3297.58</v>
      </c>
    </row>
    <row r="88" spans="1:4" ht="18" customHeight="1">
      <c r="A88" s="23">
        <v>88</v>
      </c>
      <c r="B88" s="21" t="s">
        <v>637</v>
      </c>
      <c r="C88" s="158">
        <v>44895</v>
      </c>
      <c r="D88" s="156">
        <v>3297.58</v>
      </c>
    </row>
    <row r="89" spans="1:4" ht="18" customHeight="1">
      <c r="A89" s="23">
        <v>89</v>
      </c>
      <c r="B89" s="21" t="s">
        <v>637</v>
      </c>
      <c r="C89" s="158">
        <v>44895</v>
      </c>
      <c r="D89" s="156">
        <v>3297.58</v>
      </c>
    </row>
    <row r="90" spans="1:4" ht="18" customHeight="1">
      <c r="A90" s="23">
        <v>90</v>
      </c>
      <c r="B90" s="21" t="s">
        <v>637</v>
      </c>
      <c r="C90" s="158">
        <v>44895</v>
      </c>
      <c r="D90" s="156">
        <v>3297.58</v>
      </c>
    </row>
    <row r="91" spans="1:4" ht="18" customHeight="1">
      <c r="A91" s="23">
        <v>91</v>
      </c>
      <c r="B91" s="21" t="s">
        <v>637</v>
      </c>
      <c r="C91" s="158">
        <v>44895</v>
      </c>
      <c r="D91" s="156">
        <v>3297.58</v>
      </c>
    </row>
    <row r="92" spans="1:4" ht="18" customHeight="1">
      <c r="A92" s="23">
        <v>92</v>
      </c>
      <c r="B92" s="21" t="s">
        <v>637</v>
      </c>
      <c r="C92" s="158">
        <v>44895</v>
      </c>
      <c r="D92" s="156">
        <v>3297.58</v>
      </c>
    </row>
    <row r="93" spans="1:4" ht="18" customHeight="1">
      <c r="A93" s="23">
        <v>93</v>
      </c>
      <c r="B93" s="21" t="s">
        <v>637</v>
      </c>
      <c r="C93" s="158">
        <v>44895</v>
      </c>
      <c r="D93" s="156">
        <v>3297.58</v>
      </c>
    </row>
    <row r="94" spans="1:4" ht="18" customHeight="1">
      <c r="A94" s="23">
        <v>94</v>
      </c>
      <c r="B94" s="21" t="s">
        <v>637</v>
      </c>
      <c r="C94" s="158">
        <v>44895</v>
      </c>
      <c r="D94" s="156">
        <v>3297.58</v>
      </c>
    </row>
    <row r="95" spans="1:4" ht="18" customHeight="1">
      <c r="A95" s="23">
        <v>95</v>
      </c>
      <c r="B95" s="21" t="s">
        <v>637</v>
      </c>
      <c r="C95" s="158">
        <v>44895</v>
      </c>
      <c r="D95" s="156">
        <v>3297.58</v>
      </c>
    </row>
    <row r="96" spans="1:4" ht="18" customHeight="1">
      <c r="A96" s="23">
        <v>96</v>
      </c>
      <c r="B96" s="21" t="s">
        <v>637</v>
      </c>
      <c r="C96" s="158">
        <v>44895</v>
      </c>
      <c r="D96" s="156">
        <v>3297.58</v>
      </c>
    </row>
    <row r="97" spans="1:4" ht="18" customHeight="1">
      <c r="A97" s="23">
        <v>97</v>
      </c>
      <c r="B97" s="21" t="s">
        <v>637</v>
      </c>
      <c r="C97" s="158">
        <v>44895</v>
      </c>
      <c r="D97" s="156">
        <v>3297.58</v>
      </c>
    </row>
    <row r="98" spans="1:4" ht="18" customHeight="1">
      <c r="A98" s="23">
        <v>98</v>
      </c>
      <c r="B98" s="21" t="s">
        <v>637</v>
      </c>
      <c r="C98" s="158">
        <v>44895</v>
      </c>
      <c r="D98" s="156">
        <v>3297.58</v>
      </c>
    </row>
    <row r="99" spans="1:4" ht="18" customHeight="1">
      <c r="A99" s="23">
        <v>99</v>
      </c>
      <c r="B99" s="21" t="s">
        <v>637</v>
      </c>
      <c r="C99" s="158">
        <v>44895</v>
      </c>
      <c r="D99" s="156">
        <v>3297.58</v>
      </c>
    </row>
    <row r="100" spans="1:4" ht="18" customHeight="1">
      <c r="A100" s="23">
        <v>100</v>
      </c>
      <c r="B100" s="21" t="s">
        <v>637</v>
      </c>
      <c r="C100" s="158">
        <v>44895</v>
      </c>
      <c r="D100" s="156">
        <v>3297.58</v>
      </c>
    </row>
    <row r="101" spans="1:4" ht="18" customHeight="1">
      <c r="A101" s="23">
        <v>101</v>
      </c>
      <c r="B101" s="21" t="s">
        <v>637</v>
      </c>
      <c r="C101" s="158">
        <v>44895</v>
      </c>
      <c r="D101" s="156">
        <v>3297.58</v>
      </c>
    </row>
    <row r="102" spans="1:4" ht="18" customHeight="1">
      <c r="A102" s="23">
        <v>102</v>
      </c>
      <c r="B102" s="21" t="s">
        <v>637</v>
      </c>
      <c r="C102" s="158">
        <v>44895</v>
      </c>
      <c r="D102" s="156">
        <v>3297.58</v>
      </c>
    </row>
    <row r="103" spans="1:4" ht="18" customHeight="1">
      <c r="A103" s="23">
        <v>103</v>
      </c>
      <c r="B103" s="21" t="s">
        <v>637</v>
      </c>
      <c r="C103" s="158">
        <v>44895</v>
      </c>
      <c r="D103" s="156">
        <v>3297.58</v>
      </c>
    </row>
    <row r="104" spans="1:4" ht="18" customHeight="1">
      <c r="A104" s="23">
        <v>104</v>
      </c>
      <c r="B104" s="21" t="s">
        <v>637</v>
      </c>
      <c r="C104" s="158">
        <v>44895</v>
      </c>
      <c r="D104" s="156">
        <v>3297.58</v>
      </c>
    </row>
    <row r="105" spans="1:4" ht="18" customHeight="1">
      <c r="A105" s="23">
        <v>105</v>
      </c>
      <c r="B105" s="21" t="s">
        <v>637</v>
      </c>
      <c r="C105" s="158">
        <v>44895</v>
      </c>
      <c r="D105" s="156">
        <v>3297.58</v>
      </c>
    </row>
    <row r="106" spans="1:4" ht="18" customHeight="1">
      <c r="A106" s="23">
        <v>106</v>
      </c>
      <c r="B106" s="21" t="s">
        <v>637</v>
      </c>
      <c r="C106" s="158">
        <v>44895</v>
      </c>
      <c r="D106" s="156">
        <v>3297.58</v>
      </c>
    </row>
    <row r="107" spans="1:4" ht="18" customHeight="1">
      <c r="A107" s="23">
        <v>107</v>
      </c>
      <c r="B107" s="21" t="s">
        <v>637</v>
      </c>
      <c r="C107" s="158">
        <v>44895</v>
      </c>
      <c r="D107" s="156">
        <v>3297.58</v>
      </c>
    </row>
    <row r="108" spans="1:4" ht="18" customHeight="1">
      <c r="A108" s="23">
        <v>108</v>
      </c>
      <c r="B108" s="21" t="s">
        <v>637</v>
      </c>
      <c r="C108" s="158">
        <v>44895</v>
      </c>
      <c r="D108" s="156">
        <v>3297.59</v>
      </c>
    </row>
    <row r="109" spans="1:4" ht="18" customHeight="1">
      <c r="A109" s="23">
        <v>109</v>
      </c>
      <c r="B109" s="21" t="s">
        <v>637</v>
      </c>
      <c r="C109" s="158">
        <v>44895</v>
      </c>
      <c r="D109" s="156">
        <v>3297.59</v>
      </c>
    </row>
    <row r="110" spans="1:4" ht="18" customHeight="1">
      <c r="A110" s="23">
        <v>110</v>
      </c>
      <c r="B110" s="21" t="s">
        <v>637</v>
      </c>
      <c r="C110" s="158">
        <v>44895</v>
      </c>
      <c r="D110" s="156">
        <v>3297.59</v>
      </c>
    </row>
    <row r="111" spans="1:4" ht="18" customHeight="1">
      <c r="A111" s="23">
        <v>111</v>
      </c>
      <c r="B111" s="21" t="s">
        <v>638</v>
      </c>
      <c r="C111" s="158">
        <v>44926</v>
      </c>
      <c r="D111" s="156">
        <v>4046.7</v>
      </c>
    </row>
    <row r="112" spans="1:4" ht="18" customHeight="1">
      <c r="A112" s="23">
        <v>112</v>
      </c>
      <c r="B112" s="21" t="s">
        <v>639</v>
      </c>
      <c r="C112" s="158">
        <v>43760</v>
      </c>
      <c r="D112" s="156">
        <v>2918</v>
      </c>
    </row>
    <row r="113" spans="1:4" ht="18" customHeight="1">
      <c r="A113" s="23">
        <v>113</v>
      </c>
      <c r="B113" s="21" t="s">
        <v>640</v>
      </c>
      <c r="C113" s="158">
        <v>43822</v>
      </c>
      <c r="D113" s="156">
        <v>850</v>
      </c>
    </row>
    <row r="114" spans="1:4" ht="18" customHeight="1">
      <c r="A114" s="23">
        <v>114</v>
      </c>
      <c r="B114" s="21" t="s">
        <v>641</v>
      </c>
      <c r="C114" s="158">
        <v>44503</v>
      </c>
      <c r="D114" s="156">
        <v>6424.81</v>
      </c>
    </row>
    <row r="115" spans="1:4" ht="18" customHeight="1">
      <c r="A115" s="399" t="s">
        <v>99</v>
      </c>
      <c r="B115" s="400"/>
      <c r="C115" s="401"/>
      <c r="D115" s="159">
        <f>SUM(D6:D114)</f>
        <v>350710.59000000032</v>
      </c>
    </row>
    <row r="116" spans="1:4" ht="18" customHeight="1">
      <c r="A116" s="402" t="s">
        <v>104</v>
      </c>
      <c r="B116" s="403"/>
      <c r="C116" s="403"/>
      <c r="D116" s="403"/>
    </row>
    <row r="117" spans="1:4" ht="25.5" customHeight="1">
      <c r="A117" s="23">
        <v>1</v>
      </c>
      <c r="B117" s="21" t="s">
        <v>643</v>
      </c>
      <c r="C117" s="158">
        <v>44895</v>
      </c>
      <c r="D117" s="156">
        <v>4252.4799999999996</v>
      </c>
    </row>
    <row r="118" spans="1:4" ht="25.5" customHeight="1">
      <c r="A118" s="23">
        <v>2</v>
      </c>
      <c r="B118" s="21" t="s">
        <v>643</v>
      </c>
      <c r="C118" s="158">
        <v>44895</v>
      </c>
      <c r="D118" s="156">
        <v>4252.4799999999996</v>
      </c>
    </row>
    <row r="119" spans="1:4" ht="25.5" customHeight="1">
      <c r="A119" s="23">
        <v>3</v>
      </c>
      <c r="B119" s="21" t="s">
        <v>643</v>
      </c>
      <c r="C119" s="158">
        <v>44895</v>
      </c>
      <c r="D119" s="156">
        <v>4252.4799999999996</v>
      </c>
    </row>
    <row r="120" spans="1:4" ht="25.5" customHeight="1">
      <c r="A120" s="23">
        <v>4</v>
      </c>
      <c r="B120" s="21" t="s">
        <v>643</v>
      </c>
      <c r="C120" s="158">
        <v>44895</v>
      </c>
      <c r="D120" s="156">
        <v>4252.47</v>
      </c>
    </row>
    <row r="121" spans="1:4" ht="25.5" customHeight="1">
      <c r="A121" s="23">
        <v>5</v>
      </c>
      <c r="B121" s="21" t="s">
        <v>643</v>
      </c>
      <c r="C121" s="158">
        <v>44895</v>
      </c>
      <c r="D121" s="156">
        <v>4339.96</v>
      </c>
    </row>
    <row r="122" spans="1:4" ht="25.5" customHeight="1">
      <c r="A122" s="23">
        <v>6</v>
      </c>
      <c r="B122" s="21" t="s">
        <v>643</v>
      </c>
      <c r="C122" s="158">
        <v>44895</v>
      </c>
      <c r="D122" s="156">
        <v>4339.95</v>
      </c>
    </row>
    <row r="123" spans="1:4" ht="25.5" customHeight="1">
      <c r="A123" s="23">
        <v>7</v>
      </c>
      <c r="B123" s="21" t="s">
        <v>643</v>
      </c>
      <c r="C123" s="158">
        <v>44895</v>
      </c>
      <c r="D123" s="156">
        <v>4339.95</v>
      </c>
    </row>
    <row r="124" spans="1:4" ht="25.5" customHeight="1">
      <c r="A124" s="23">
        <v>8</v>
      </c>
      <c r="B124" s="21" t="s">
        <v>643</v>
      </c>
      <c r="C124" s="158">
        <v>44895</v>
      </c>
      <c r="D124" s="156">
        <v>4339.95</v>
      </c>
    </row>
    <row r="125" spans="1:4" ht="25.5" customHeight="1">
      <c r="A125" s="23">
        <v>9</v>
      </c>
      <c r="B125" s="21" t="s">
        <v>644</v>
      </c>
      <c r="C125" s="158">
        <v>43931</v>
      </c>
      <c r="D125" s="156">
        <v>2516.8000000000002</v>
      </c>
    </row>
    <row r="126" spans="1:4" ht="25.5" customHeight="1">
      <c r="A126" s="23">
        <v>10</v>
      </c>
      <c r="B126" s="21" t="s">
        <v>645</v>
      </c>
      <c r="C126" s="158">
        <v>44370</v>
      </c>
      <c r="D126" s="156">
        <v>4000</v>
      </c>
    </row>
    <row r="127" spans="1:4" ht="25.5" customHeight="1">
      <c r="A127" s="23">
        <v>11</v>
      </c>
      <c r="B127" s="21" t="s">
        <v>646</v>
      </c>
      <c r="C127" s="158">
        <v>44463</v>
      </c>
      <c r="D127" s="156">
        <v>3736.34</v>
      </c>
    </row>
    <row r="128" spans="1:4" ht="25.5" customHeight="1">
      <c r="A128" s="23">
        <v>12</v>
      </c>
      <c r="B128" s="21" t="s">
        <v>647</v>
      </c>
      <c r="C128" s="158">
        <v>44776</v>
      </c>
      <c r="D128" s="156">
        <v>2750</v>
      </c>
    </row>
    <row r="129" spans="1:4" ht="25.5" customHeight="1">
      <c r="A129" s="23">
        <v>13</v>
      </c>
      <c r="B129" s="21" t="s">
        <v>647</v>
      </c>
      <c r="C129" s="158">
        <v>44776</v>
      </c>
      <c r="D129" s="156">
        <v>2750</v>
      </c>
    </row>
    <row r="130" spans="1:4" ht="25.5" customHeight="1">
      <c r="A130" s="23">
        <v>14</v>
      </c>
      <c r="B130" s="21" t="s">
        <v>647</v>
      </c>
      <c r="C130" s="158">
        <v>44776</v>
      </c>
      <c r="D130" s="156">
        <v>2750</v>
      </c>
    </row>
    <row r="131" spans="1:4" ht="25.5" customHeight="1">
      <c r="A131" s="23">
        <v>15</v>
      </c>
      <c r="B131" s="21" t="s">
        <v>648</v>
      </c>
      <c r="C131" s="158">
        <v>44776</v>
      </c>
      <c r="D131" s="156">
        <v>2750</v>
      </c>
    </row>
    <row r="132" spans="1:4" ht="25.5" customHeight="1">
      <c r="A132" s="23">
        <v>16</v>
      </c>
      <c r="B132" s="21" t="s">
        <v>647</v>
      </c>
      <c r="C132" s="158">
        <v>44776</v>
      </c>
      <c r="D132" s="156">
        <v>2750</v>
      </c>
    </row>
    <row r="133" spans="1:4" ht="25.5" customHeight="1">
      <c r="A133" s="23">
        <v>17</v>
      </c>
      <c r="B133" s="21" t="s">
        <v>649</v>
      </c>
      <c r="C133" s="158">
        <v>43342</v>
      </c>
      <c r="D133" s="156">
        <v>4435.6499999999996</v>
      </c>
    </row>
    <row r="134" spans="1:4" ht="25.5" customHeight="1">
      <c r="A134" s="23">
        <v>18</v>
      </c>
      <c r="B134" s="21" t="s">
        <v>650</v>
      </c>
      <c r="C134" s="158">
        <v>43343</v>
      </c>
      <c r="D134" s="156">
        <v>2995.49</v>
      </c>
    </row>
    <row r="135" spans="1:4" ht="25.5" customHeight="1">
      <c r="A135" s="23">
        <v>19</v>
      </c>
      <c r="B135" s="21" t="s">
        <v>651</v>
      </c>
      <c r="C135" s="158">
        <v>44459</v>
      </c>
      <c r="D135" s="156">
        <v>2239.73</v>
      </c>
    </row>
    <row r="136" spans="1:4" ht="25.5" customHeight="1">
      <c r="A136" s="23">
        <v>20</v>
      </c>
      <c r="B136" s="21" t="s">
        <v>651</v>
      </c>
      <c r="C136" s="158">
        <v>44459</v>
      </c>
      <c r="D136" s="156">
        <v>2239.73</v>
      </c>
    </row>
    <row r="137" spans="1:4" ht="25.5" customHeight="1">
      <c r="A137" s="23">
        <v>21</v>
      </c>
      <c r="B137" s="21" t="s">
        <v>652</v>
      </c>
      <c r="C137" s="158">
        <v>43363</v>
      </c>
      <c r="D137" s="156">
        <v>2609.98</v>
      </c>
    </row>
    <row r="138" spans="1:4" ht="25.5" customHeight="1">
      <c r="A138" s="23">
        <v>22</v>
      </c>
      <c r="B138" s="21" t="s">
        <v>653</v>
      </c>
      <c r="C138" s="158">
        <v>43558</v>
      </c>
      <c r="D138" s="156">
        <v>1685</v>
      </c>
    </row>
    <row r="139" spans="1:4" ht="25.5" customHeight="1">
      <c r="A139" s="23">
        <v>23</v>
      </c>
      <c r="B139" s="21" t="s">
        <v>654</v>
      </c>
      <c r="C139" s="158">
        <v>43420</v>
      </c>
      <c r="D139" s="156">
        <v>3400</v>
      </c>
    </row>
    <row r="140" spans="1:4" ht="25.5" customHeight="1">
      <c r="A140" s="23">
        <v>24</v>
      </c>
      <c r="B140" s="21" t="s">
        <v>654</v>
      </c>
      <c r="C140" s="158">
        <v>43420</v>
      </c>
      <c r="D140" s="156">
        <v>3400</v>
      </c>
    </row>
    <row r="141" spans="1:4" ht="25.5" customHeight="1">
      <c r="A141" s="23">
        <v>25</v>
      </c>
      <c r="B141" s="21" t="s">
        <v>655</v>
      </c>
      <c r="C141" s="158">
        <v>43602</v>
      </c>
      <c r="D141" s="156">
        <v>3199</v>
      </c>
    </row>
    <row r="142" spans="1:4" ht="25.5" customHeight="1">
      <c r="A142" s="23">
        <v>26</v>
      </c>
      <c r="B142" s="21" t="s">
        <v>948</v>
      </c>
      <c r="C142" s="158" t="s">
        <v>949</v>
      </c>
      <c r="D142" s="156">
        <v>1747.15</v>
      </c>
    </row>
    <row r="143" spans="1:4" ht="25.5" customHeight="1">
      <c r="A143" s="23">
        <v>27</v>
      </c>
      <c r="B143" s="21" t="s">
        <v>950</v>
      </c>
      <c r="C143" s="158" t="s">
        <v>951</v>
      </c>
      <c r="D143" s="156">
        <v>2126.83</v>
      </c>
    </row>
    <row r="144" spans="1:4" ht="25.5" customHeight="1">
      <c r="A144" s="23">
        <v>28</v>
      </c>
      <c r="B144" s="21" t="s">
        <v>952</v>
      </c>
      <c r="C144" s="158" t="s">
        <v>953</v>
      </c>
      <c r="D144" s="156">
        <v>1600</v>
      </c>
    </row>
    <row r="145" spans="1:4" ht="18" customHeight="1">
      <c r="A145" s="402" t="s">
        <v>99</v>
      </c>
      <c r="B145" s="403"/>
      <c r="C145" s="404"/>
      <c r="D145" s="162">
        <f>SUM(D117:D144)</f>
        <v>90051.419999999984</v>
      </c>
    </row>
    <row r="146" spans="1:4" ht="18" customHeight="1">
      <c r="A146" s="394" t="s">
        <v>18</v>
      </c>
      <c r="B146" s="395"/>
      <c r="C146" s="395"/>
      <c r="D146" s="405"/>
    </row>
    <row r="147" spans="1:4" ht="18" customHeight="1">
      <c r="A147" s="23">
        <v>1</v>
      </c>
      <c r="B147" s="21" t="s">
        <v>223</v>
      </c>
      <c r="C147" s="22">
        <v>44056</v>
      </c>
      <c r="D147" s="11">
        <v>3397.92</v>
      </c>
    </row>
    <row r="148" spans="1:4" ht="18" customHeight="1">
      <c r="A148" s="23">
        <v>2</v>
      </c>
      <c r="B148" s="21" t="s">
        <v>224</v>
      </c>
      <c r="C148" s="22">
        <v>43425</v>
      </c>
      <c r="D148" s="11">
        <v>3000</v>
      </c>
    </row>
    <row r="149" spans="1:4" ht="18" customHeight="1">
      <c r="A149" s="23">
        <v>3</v>
      </c>
      <c r="B149" s="21" t="s">
        <v>225</v>
      </c>
      <c r="C149" s="22">
        <v>43441</v>
      </c>
      <c r="D149" s="11">
        <v>3257.04</v>
      </c>
    </row>
    <row r="150" spans="1:4" ht="18" customHeight="1">
      <c r="A150" s="23">
        <v>4</v>
      </c>
      <c r="B150" s="21" t="s">
        <v>226</v>
      </c>
      <c r="C150" s="22">
        <v>43711</v>
      </c>
      <c r="D150" s="11">
        <v>2398.5</v>
      </c>
    </row>
    <row r="151" spans="1:4" ht="18" customHeight="1">
      <c r="A151" s="394" t="s">
        <v>99</v>
      </c>
      <c r="B151" s="395"/>
      <c r="C151" s="405"/>
      <c r="D151" s="163">
        <f>SUM(D147:D150)</f>
        <v>12053.46</v>
      </c>
    </row>
    <row r="152" spans="1:4" s="179" customFormat="1" ht="18" customHeight="1">
      <c r="A152" s="377" t="s">
        <v>105</v>
      </c>
      <c r="B152" s="191"/>
      <c r="C152" s="192"/>
      <c r="D152" s="193"/>
    </row>
    <row r="153" spans="1:4" s="160" customFormat="1" ht="18" customHeight="1">
      <c r="A153" s="399" t="s">
        <v>642</v>
      </c>
      <c r="B153" s="400"/>
      <c r="C153" s="400"/>
      <c r="D153" s="400"/>
    </row>
    <row r="154" spans="1:4" ht="39" customHeight="1">
      <c r="A154" s="23" t="s">
        <v>0</v>
      </c>
      <c r="B154" s="41" t="s">
        <v>17</v>
      </c>
      <c r="C154" s="157" t="s">
        <v>132</v>
      </c>
      <c r="D154" s="11" t="s">
        <v>14</v>
      </c>
    </row>
    <row r="155" spans="1:4" ht="18" customHeight="1">
      <c r="A155" s="23">
        <v>1</v>
      </c>
      <c r="B155" s="6" t="s">
        <v>106</v>
      </c>
      <c r="C155" s="6">
        <v>2019</v>
      </c>
      <c r="D155" s="11">
        <v>7151.22</v>
      </c>
    </row>
    <row r="156" spans="1:4" ht="18" customHeight="1">
      <c r="A156" s="23">
        <v>2</v>
      </c>
      <c r="B156" s="6" t="s">
        <v>730</v>
      </c>
      <c r="C156" s="6">
        <v>2019</v>
      </c>
      <c r="D156" s="11">
        <v>369</v>
      </c>
    </row>
    <row r="157" spans="1:4" ht="18" customHeight="1">
      <c r="A157" s="23">
        <v>3</v>
      </c>
      <c r="B157" s="6" t="s">
        <v>107</v>
      </c>
      <c r="C157" s="6">
        <v>2019</v>
      </c>
      <c r="D157" s="11">
        <v>11390.4</v>
      </c>
    </row>
    <row r="158" spans="1:4" ht="18" customHeight="1">
      <c r="A158" s="23">
        <v>4</v>
      </c>
      <c r="B158" s="6" t="s">
        <v>108</v>
      </c>
      <c r="C158" s="6">
        <v>2019</v>
      </c>
      <c r="D158" s="11">
        <v>2075.83</v>
      </c>
    </row>
    <row r="159" spans="1:4" ht="18" customHeight="1">
      <c r="A159" s="23">
        <v>5</v>
      </c>
      <c r="B159" s="6" t="s">
        <v>109</v>
      </c>
      <c r="C159" s="6">
        <v>2019</v>
      </c>
      <c r="D159" s="11">
        <v>5426.46</v>
      </c>
    </row>
    <row r="160" spans="1:4" ht="18" customHeight="1">
      <c r="A160" s="23">
        <v>6</v>
      </c>
      <c r="B160" s="6" t="s">
        <v>110</v>
      </c>
      <c r="C160" s="6">
        <v>2019</v>
      </c>
      <c r="D160" s="11">
        <v>6317.28</v>
      </c>
    </row>
    <row r="161" spans="1:4" ht="18" customHeight="1">
      <c r="A161" s="23">
        <v>7</v>
      </c>
      <c r="B161" s="6" t="s">
        <v>111</v>
      </c>
      <c r="C161" s="6">
        <v>2019</v>
      </c>
      <c r="D161" s="11">
        <v>8499.9</v>
      </c>
    </row>
    <row r="162" spans="1:4" ht="18" customHeight="1">
      <c r="A162" s="23">
        <v>8</v>
      </c>
      <c r="B162" s="6" t="s">
        <v>112</v>
      </c>
      <c r="C162" s="6">
        <v>2019</v>
      </c>
      <c r="D162" s="11">
        <v>1313.95</v>
      </c>
    </row>
    <row r="163" spans="1:4" ht="18" customHeight="1">
      <c r="A163" s="23">
        <v>9</v>
      </c>
      <c r="B163" s="6" t="s">
        <v>113</v>
      </c>
      <c r="C163" s="6">
        <v>2019</v>
      </c>
      <c r="D163" s="11">
        <v>2060.39</v>
      </c>
    </row>
    <row r="164" spans="1:4" ht="18" customHeight="1">
      <c r="A164" s="23">
        <v>10</v>
      </c>
      <c r="B164" s="6" t="s">
        <v>114</v>
      </c>
      <c r="C164" s="6">
        <v>2019</v>
      </c>
      <c r="D164" s="11">
        <v>1756</v>
      </c>
    </row>
    <row r="165" spans="1:4" ht="18" customHeight="1">
      <c r="A165" s="23">
        <v>11</v>
      </c>
      <c r="B165" s="6" t="s">
        <v>115</v>
      </c>
      <c r="C165" s="6">
        <v>2019</v>
      </c>
      <c r="D165" s="11">
        <v>654.98</v>
      </c>
    </row>
    <row r="166" spans="1:4" ht="18" customHeight="1">
      <c r="A166" s="23">
        <v>12</v>
      </c>
      <c r="B166" s="6" t="s">
        <v>116</v>
      </c>
      <c r="C166" s="6">
        <v>2019</v>
      </c>
      <c r="D166" s="11">
        <v>9636</v>
      </c>
    </row>
    <row r="167" spans="1:4" ht="18" customHeight="1">
      <c r="A167" s="23">
        <v>13</v>
      </c>
      <c r="B167" s="6" t="s">
        <v>117</v>
      </c>
      <c r="C167" s="6">
        <v>2019</v>
      </c>
      <c r="D167" s="11">
        <v>1900</v>
      </c>
    </row>
    <row r="168" spans="1:4" ht="18" customHeight="1">
      <c r="A168" s="23">
        <v>14</v>
      </c>
      <c r="B168" s="6" t="s">
        <v>118</v>
      </c>
      <c r="C168" s="6">
        <v>2019</v>
      </c>
      <c r="D168" s="11">
        <v>1449</v>
      </c>
    </row>
    <row r="169" spans="1:4" ht="18" customHeight="1">
      <c r="A169" s="23">
        <v>15</v>
      </c>
      <c r="B169" s="6" t="s">
        <v>119</v>
      </c>
      <c r="C169" s="6">
        <v>2020</v>
      </c>
      <c r="D169" s="11">
        <v>1425</v>
      </c>
    </row>
    <row r="170" spans="1:4" ht="18" customHeight="1">
      <c r="A170" s="23">
        <v>16</v>
      </c>
      <c r="B170" s="6" t="s">
        <v>120</v>
      </c>
      <c r="C170" s="6">
        <v>2020</v>
      </c>
      <c r="D170" s="11">
        <v>8966.27</v>
      </c>
    </row>
    <row r="171" spans="1:4" ht="18" customHeight="1">
      <c r="A171" s="23">
        <v>17</v>
      </c>
      <c r="B171" s="6" t="s">
        <v>121</v>
      </c>
      <c r="C171" s="6">
        <v>2021</v>
      </c>
      <c r="D171" s="11">
        <v>3567</v>
      </c>
    </row>
    <row r="172" spans="1:4" ht="18" customHeight="1">
      <c r="A172" s="23">
        <v>18</v>
      </c>
      <c r="B172" s="6" t="s">
        <v>122</v>
      </c>
      <c r="C172" s="6">
        <v>2022</v>
      </c>
      <c r="D172" s="11">
        <v>5567.26</v>
      </c>
    </row>
    <row r="173" spans="1:4" ht="18" customHeight="1">
      <c r="A173" s="23">
        <v>19</v>
      </c>
      <c r="B173" s="6" t="s">
        <v>123</v>
      </c>
      <c r="C173" s="6">
        <v>2022</v>
      </c>
      <c r="D173" s="11">
        <v>2300</v>
      </c>
    </row>
    <row r="174" spans="1:4" ht="18" customHeight="1">
      <c r="A174" s="23">
        <v>20</v>
      </c>
      <c r="B174" s="6" t="s">
        <v>697</v>
      </c>
      <c r="C174" s="6">
        <v>2023</v>
      </c>
      <c r="D174" s="11">
        <v>1889</v>
      </c>
    </row>
    <row r="175" spans="1:4" ht="18" customHeight="1">
      <c r="A175" s="23">
        <v>21</v>
      </c>
      <c r="B175" s="6" t="s">
        <v>731</v>
      </c>
      <c r="C175" s="6">
        <v>2024</v>
      </c>
      <c r="D175" s="11">
        <v>3400</v>
      </c>
    </row>
    <row r="176" spans="1:4" ht="18" customHeight="1">
      <c r="A176" s="23">
        <v>22</v>
      </c>
      <c r="B176" s="315" t="s">
        <v>732</v>
      </c>
      <c r="C176" s="316">
        <v>2024</v>
      </c>
      <c r="D176" s="11">
        <v>1499</v>
      </c>
    </row>
    <row r="177" spans="1:4" ht="18" customHeight="1">
      <c r="A177" s="399" t="s">
        <v>99</v>
      </c>
      <c r="B177" s="400"/>
      <c r="C177" s="401"/>
      <c r="D177" s="159">
        <f>SUM(D155:D176)</f>
        <v>88613.939999999988</v>
      </c>
    </row>
    <row r="178" spans="1:4" ht="18" customHeight="1">
      <c r="A178" s="402" t="s">
        <v>133</v>
      </c>
      <c r="B178" s="403"/>
      <c r="C178" s="403"/>
      <c r="D178" s="403"/>
    </row>
    <row r="179" spans="1:4" ht="18" customHeight="1">
      <c r="A179" s="23">
        <v>1</v>
      </c>
      <c r="B179" s="6" t="s">
        <v>124</v>
      </c>
      <c r="C179" s="6">
        <v>2020</v>
      </c>
      <c r="D179" s="11">
        <v>107023.7</v>
      </c>
    </row>
    <row r="180" spans="1:4" ht="18" customHeight="1">
      <c r="A180" s="23">
        <v>2</v>
      </c>
      <c r="B180" s="6" t="s">
        <v>125</v>
      </c>
      <c r="C180" s="6">
        <v>2020</v>
      </c>
      <c r="D180" s="11">
        <v>2200</v>
      </c>
    </row>
    <row r="181" spans="1:4" ht="18" customHeight="1">
      <c r="A181" s="23">
        <v>3</v>
      </c>
      <c r="B181" s="6" t="s">
        <v>126</v>
      </c>
      <c r="C181" s="6">
        <v>2020</v>
      </c>
      <c r="D181" s="11">
        <v>36663.9</v>
      </c>
    </row>
    <row r="182" spans="1:4" ht="18" customHeight="1">
      <c r="A182" s="23">
        <v>4</v>
      </c>
      <c r="B182" s="6" t="s">
        <v>127</v>
      </c>
      <c r="C182" s="6">
        <v>2019</v>
      </c>
      <c r="D182" s="11">
        <v>10896</v>
      </c>
    </row>
    <row r="183" spans="1:4" ht="18" customHeight="1">
      <c r="A183" s="23">
        <v>5</v>
      </c>
      <c r="B183" s="6" t="s">
        <v>128</v>
      </c>
      <c r="C183" s="6">
        <v>2019</v>
      </c>
      <c r="D183" s="11">
        <v>825</v>
      </c>
    </row>
    <row r="184" spans="1:4" ht="18" customHeight="1">
      <c r="A184" s="23">
        <v>6</v>
      </c>
      <c r="B184" s="6" t="s">
        <v>129</v>
      </c>
      <c r="C184" s="6">
        <v>2019</v>
      </c>
      <c r="D184" s="11">
        <v>144</v>
      </c>
    </row>
    <row r="185" spans="1:4" ht="18" customHeight="1">
      <c r="A185" s="23">
        <v>7</v>
      </c>
      <c r="B185" s="6" t="s">
        <v>130</v>
      </c>
      <c r="C185" s="6">
        <v>2020</v>
      </c>
      <c r="D185" s="11">
        <v>3500</v>
      </c>
    </row>
    <row r="186" spans="1:4" ht="18" customHeight="1">
      <c r="A186" s="23">
        <v>8</v>
      </c>
      <c r="B186" s="6" t="s">
        <v>131</v>
      </c>
      <c r="C186" s="6">
        <v>2021</v>
      </c>
      <c r="D186" s="11">
        <v>680</v>
      </c>
    </row>
    <row r="187" spans="1:4" ht="18" customHeight="1">
      <c r="A187" s="402" t="s">
        <v>99</v>
      </c>
      <c r="B187" s="403"/>
      <c r="C187" s="404"/>
      <c r="D187" s="162">
        <f>SUM(D179:D186)</f>
        <v>161932.6</v>
      </c>
    </row>
    <row r="188" spans="1:4" s="179" customFormat="1" ht="18" customHeight="1">
      <c r="A188" s="377" t="s">
        <v>134</v>
      </c>
      <c r="B188" s="191"/>
      <c r="C188" s="192"/>
      <c r="D188" s="193"/>
    </row>
    <row r="189" spans="1:4" ht="18" customHeight="1">
      <c r="A189" s="399" t="s">
        <v>642</v>
      </c>
      <c r="B189" s="400"/>
      <c r="C189" s="400"/>
      <c r="D189" s="400"/>
    </row>
    <row r="190" spans="1:4" ht="18" customHeight="1">
      <c r="A190" s="23">
        <v>1</v>
      </c>
      <c r="B190" s="6" t="s">
        <v>698</v>
      </c>
      <c r="C190" s="6">
        <v>2024</v>
      </c>
      <c r="D190" s="284">
        <v>900</v>
      </c>
    </row>
    <row r="191" spans="1:4" ht="18" customHeight="1">
      <c r="A191" s="399" t="s">
        <v>99</v>
      </c>
      <c r="B191" s="400"/>
      <c r="C191" s="401"/>
      <c r="D191" s="159">
        <f>SUM(D190:D190)</f>
        <v>900</v>
      </c>
    </row>
    <row r="192" spans="1:4" ht="18" customHeight="1">
      <c r="A192" s="402" t="s">
        <v>104</v>
      </c>
      <c r="B192" s="403"/>
      <c r="C192" s="403"/>
      <c r="D192" s="403"/>
    </row>
    <row r="193" spans="1:4" ht="18" customHeight="1">
      <c r="A193" s="23">
        <v>1</v>
      </c>
      <c r="B193" s="6" t="s">
        <v>135</v>
      </c>
      <c r="C193" s="6">
        <v>2020</v>
      </c>
      <c r="D193" s="11">
        <v>3399</v>
      </c>
    </row>
    <row r="194" spans="1:4" ht="18" customHeight="1">
      <c r="A194" s="23">
        <v>2</v>
      </c>
      <c r="B194" s="6" t="s">
        <v>136</v>
      </c>
      <c r="C194" s="6">
        <v>2022</v>
      </c>
      <c r="D194" s="11">
        <v>4699</v>
      </c>
    </row>
    <row r="195" spans="1:4" ht="18" customHeight="1">
      <c r="A195" s="402" t="s">
        <v>99</v>
      </c>
      <c r="B195" s="403"/>
      <c r="C195" s="404"/>
      <c r="D195" s="162">
        <f>SUM(D193:D194)</f>
        <v>8098</v>
      </c>
    </row>
    <row r="196" spans="1:4" s="185" customFormat="1" ht="18" customHeight="1">
      <c r="A196" s="394" t="s">
        <v>18</v>
      </c>
      <c r="B196" s="395"/>
      <c r="C196" s="395"/>
      <c r="D196" s="405"/>
    </row>
    <row r="197" spans="1:4" s="185" customFormat="1" ht="18" customHeight="1">
      <c r="A197" s="23">
        <v>1</v>
      </c>
      <c r="B197" s="6" t="s">
        <v>699</v>
      </c>
      <c r="C197" s="6">
        <v>2021</v>
      </c>
      <c r="D197" s="283">
        <v>3062.7</v>
      </c>
    </row>
    <row r="198" spans="1:4" s="185" customFormat="1" ht="18" customHeight="1">
      <c r="A198" s="285">
        <v>2</v>
      </c>
      <c r="B198" s="6" t="s">
        <v>700</v>
      </c>
      <c r="C198" s="6">
        <v>2021</v>
      </c>
      <c r="D198" s="283">
        <v>1968</v>
      </c>
    </row>
    <row r="199" spans="1:4" s="185" customFormat="1" ht="18" customHeight="1">
      <c r="A199" s="23">
        <v>3</v>
      </c>
      <c r="B199" s="6" t="s">
        <v>701</v>
      </c>
      <c r="C199" s="6">
        <v>2019</v>
      </c>
      <c r="D199" s="283">
        <v>2511.66</v>
      </c>
    </row>
    <row r="200" spans="1:4" s="185" customFormat="1" ht="18" customHeight="1">
      <c r="A200" s="285">
        <v>4</v>
      </c>
      <c r="B200" s="6" t="s">
        <v>702</v>
      </c>
      <c r="C200" s="6">
        <v>2019</v>
      </c>
      <c r="D200" s="283">
        <v>2214</v>
      </c>
    </row>
    <row r="201" spans="1:4" s="185" customFormat="1" ht="18" customHeight="1">
      <c r="A201" s="23">
        <v>5</v>
      </c>
      <c r="B201" s="6" t="s">
        <v>703</v>
      </c>
      <c r="C201" s="6">
        <v>2019</v>
      </c>
      <c r="D201" s="283">
        <v>3062.7</v>
      </c>
    </row>
    <row r="202" spans="1:4" s="185" customFormat="1" ht="18" customHeight="1">
      <c r="A202" s="285">
        <v>6</v>
      </c>
      <c r="B202" s="6" t="s">
        <v>704</v>
      </c>
      <c r="C202" s="6">
        <v>2019</v>
      </c>
      <c r="D202" s="283">
        <v>2214</v>
      </c>
    </row>
    <row r="203" spans="1:4" s="185" customFormat="1" ht="18" customHeight="1">
      <c r="A203" s="23">
        <v>7</v>
      </c>
      <c r="B203" s="6" t="s">
        <v>705</v>
      </c>
      <c r="C203" s="6">
        <v>2019</v>
      </c>
      <c r="D203" s="283">
        <v>3062.7</v>
      </c>
    </row>
    <row r="204" spans="1:4" s="185" customFormat="1" ht="18" customHeight="1">
      <c r="A204" s="285">
        <v>8</v>
      </c>
      <c r="B204" s="6" t="s">
        <v>706</v>
      </c>
      <c r="C204" s="6">
        <v>2019</v>
      </c>
      <c r="D204" s="283">
        <v>2214</v>
      </c>
    </row>
    <row r="205" spans="1:4" s="185" customFormat="1" ht="18" customHeight="1">
      <c r="A205" s="394" t="s">
        <v>99</v>
      </c>
      <c r="B205" s="395"/>
      <c r="C205" s="395"/>
      <c r="D205" s="163">
        <f>SUM(D197:D204)</f>
        <v>20309.760000000002</v>
      </c>
    </row>
    <row r="206" spans="1:4" s="179" customFormat="1" ht="18" customHeight="1">
      <c r="A206" s="396" t="s">
        <v>137</v>
      </c>
      <c r="B206" s="397"/>
      <c r="C206" s="397"/>
      <c r="D206" s="398"/>
    </row>
    <row r="207" spans="1:4" ht="18" customHeight="1">
      <c r="A207" s="399" t="s">
        <v>103</v>
      </c>
      <c r="B207" s="400"/>
      <c r="C207" s="400"/>
      <c r="D207" s="400"/>
    </row>
    <row r="208" spans="1:4" ht="18" customHeight="1">
      <c r="A208" s="23">
        <v>1</v>
      </c>
      <c r="B208" s="19" t="s">
        <v>727</v>
      </c>
      <c r="C208" s="32">
        <v>43416</v>
      </c>
      <c r="D208" s="35">
        <v>10000</v>
      </c>
    </row>
    <row r="209" spans="1:4" ht="18" customHeight="1">
      <c r="A209" s="23">
        <v>2</v>
      </c>
      <c r="B209" s="19" t="s">
        <v>728</v>
      </c>
      <c r="C209" s="32">
        <v>43265</v>
      </c>
      <c r="D209" s="35">
        <v>5950</v>
      </c>
    </row>
    <row r="210" spans="1:4" ht="18" customHeight="1">
      <c r="A210" s="23">
        <v>3</v>
      </c>
      <c r="B210" s="309" t="s">
        <v>227</v>
      </c>
      <c r="C210" s="310">
        <v>43685</v>
      </c>
      <c r="D210" s="35">
        <v>7000</v>
      </c>
    </row>
    <row r="211" spans="1:4" ht="18" customHeight="1">
      <c r="A211" s="23">
        <v>4</v>
      </c>
      <c r="B211" s="309" t="s">
        <v>228</v>
      </c>
      <c r="C211" s="310">
        <v>43685</v>
      </c>
      <c r="D211" s="35">
        <v>7000</v>
      </c>
    </row>
    <row r="212" spans="1:4" ht="18" customHeight="1">
      <c r="A212" s="23">
        <v>5</v>
      </c>
      <c r="B212" s="309" t="s">
        <v>729</v>
      </c>
      <c r="C212" s="310">
        <v>2018</v>
      </c>
      <c r="D212" s="35">
        <v>890.24</v>
      </c>
    </row>
    <row r="213" spans="1:4" ht="18" customHeight="1">
      <c r="A213" s="23">
        <v>6</v>
      </c>
      <c r="B213" s="309" t="s">
        <v>681</v>
      </c>
      <c r="C213" s="310">
        <v>45167</v>
      </c>
      <c r="D213" s="35">
        <v>4920</v>
      </c>
    </row>
    <row r="214" spans="1:4" ht="18" customHeight="1">
      <c r="A214" s="399" t="s">
        <v>99</v>
      </c>
      <c r="B214" s="400"/>
      <c r="C214" s="401"/>
      <c r="D214" s="159">
        <f>SUM(D208:D213)</f>
        <v>35760.240000000005</v>
      </c>
    </row>
    <row r="215" spans="1:4" ht="18" customHeight="1">
      <c r="A215" s="402" t="s">
        <v>104</v>
      </c>
      <c r="B215" s="403"/>
      <c r="C215" s="403"/>
      <c r="D215" s="403"/>
    </row>
    <row r="216" spans="1:4" ht="18" customHeight="1">
      <c r="A216" s="23">
        <v>1</v>
      </c>
      <c r="B216" s="19" t="s">
        <v>229</v>
      </c>
      <c r="C216" s="32">
        <v>43416</v>
      </c>
      <c r="D216" s="35">
        <v>4456.5</v>
      </c>
    </row>
    <row r="217" spans="1:4" ht="18" customHeight="1">
      <c r="A217" s="23">
        <v>2</v>
      </c>
      <c r="B217" s="19" t="s">
        <v>230</v>
      </c>
      <c r="C217" s="32">
        <v>43483</v>
      </c>
      <c r="D217" s="35">
        <v>4835.82</v>
      </c>
    </row>
    <row r="218" spans="1:4" ht="18" customHeight="1">
      <c r="A218" s="23">
        <v>3</v>
      </c>
      <c r="B218" s="33" t="s">
        <v>231</v>
      </c>
      <c r="C218" s="32">
        <v>43416</v>
      </c>
      <c r="D218" s="35">
        <v>1516.34</v>
      </c>
    </row>
    <row r="219" spans="1:4" ht="18" customHeight="1">
      <c r="A219" s="23">
        <v>4</v>
      </c>
      <c r="B219" s="19" t="s">
        <v>232</v>
      </c>
      <c r="C219" s="32">
        <v>43265</v>
      </c>
      <c r="D219" s="35">
        <v>22840</v>
      </c>
    </row>
    <row r="220" spans="1:4" ht="18" customHeight="1">
      <c r="A220" s="23">
        <v>5</v>
      </c>
      <c r="B220" s="19" t="s">
        <v>130</v>
      </c>
      <c r="C220" s="32">
        <v>43713</v>
      </c>
      <c r="D220" s="35">
        <v>1899</v>
      </c>
    </row>
    <row r="221" spans="1:4" ht="18" customHeight="1">
      <c r="A221" s="23">
        <v>6</v>
      </c>
      <c r="B221" s="19" t="s">
        <v>233</v>
      </c>
      <c r="C221" s="32" t="s">
        <v>234</v>
      </c>
      <c r="D221" s="35">
        <v>11998.65</v>
      </c>
    </row>
    <row r="222" spans="1:4" ht="18" customHeight="1">
      <c r="A222" s="23">
        <v>7</v>
      </c>
      <c r="B222" s="19" t="s">
        <v>235</v>
      </c>
      <c r="C222" s="32" t="s">
        <v>236</v>
      </c>
      <c r="D222" s="35">
        <v>2499</v>
      </c>
    </row>
    <row r="223" spans="1:4" ht="18" customHeight="1">
      <c r="A223" s="23">
        <v>8</v>
      </c>
      <c r="B223" s="19" t="s">
        <v>237</v>
      </c>
      <c r="C223" s="34" t="s">
        <v>238</v>
      </c>
      <c r="D223" s="35">
        <v>17436.48</v>
      </c>
    </row>
    <row r="224" spans="1:4" ht="18" customHeight="1">
      <c r="A224" s="23">
        <v>9</v>
      </c>
      <c r="B224" s="19" t="s">
        <v>239</v>
      </c>
      <c r="C224" s="34" t="s">
        <v>240</v>
      </c>
      <c r="D224" s="35">
        <v>1276</v>
      </c>
    </row>
    <row r="225" spans="1:4" ht="18" customHeight="1">
      <c r="A225" s="23">
        <v>10</v>
      </c>
      <c r="B225" s="19" t="s">
        <v>241</v>
      </c>
      <c r="C225" s="34" t="s">
        <v>242</v>
      </c>
      <c r="D225" s="35">
        <v>24000</v>
      </c>
    </row>
    <row r="226" spans="1:4" ht="18" customHeight="1">
      <c r="A226" s="23">
        <v>11</v>
      </c>
      <c r="B226" s="19" t="s">
        <v>243</v>
      </c>
      <c r="C226" s="34">
        <v>2021</v>
      </c>
      <c r="D226" s="35">
        <v>5853.66</v>
      </c>
    </row>
    <row r="227" spans="1:4" ht="25.5" customHeight="1">
      <c r="A227" s="43">
        <v>12</v>
      </c>
      <c r="B227" s="19" t="s">
        <v>244</v>
      </c>
      <c r="C227" s="34">
        <v>2021</v>
      </c>
      <c r="D227" s="35">
        <v>2500</v>
      </c>
    </row>
    <row r="228" spans="1:4" ht="25.5" customHeight="1">
      <c r="A228" s="43">
        <v>13</v>
      </c>
      <c r="B228" s="19" t="s">
        <v>245</v>
      </c>
      <c r="C228" s="19">
        <v>2021</v>
      </c>
      <c r="D228" s="35">
        <v>1948.46</v>
      </c>
    </row>
    <row r="229" spans="1:4" ht="25.5" customHeight="1">
      <c r="A229" s="43">
        <v>14</v>
      </c>
      <c r="B229" s="19" t="s">
        <v>246</v>
      </c>
      <c r="C229" s="19">
        <v>2021</v>
      </c>
      <c r="D229" s="35">
        <v>3590</v>
      </c>
    </row>
    <row r="230" spans="1:4" ht="18" customHeight="1">
      <c r="A230" s="43">
        <v>15</v>
      </c>
      <c r="B230" s="19" t="s">
        <v>247</v>
      </c>
      <c r="C230" s="19">
        <v>2021</v>
      </c>
      <c r="D230" s="35">
        <v>700</v>
      </c>
    </row>
    <row r="231" spans="1:4" ht="18" customHeight="1">
      <c r="A231" s="43">
        <v>16</v>
      </c>
      <c r="B231" s="19" t="s">
        <v>248</v>
      </c>
      <c r="C231" s="19">
        <v>2021</v>
      </c>
      <c r="D231" s="35">
        <v>1500</v>
      </c>
    </row>
    <row r="232" spans="1:4" ht="18" customHeight="1">
      <c r="A232" s="43">
        <v>17</v>
      </c>
      <c r="B232" s="19" t="s">
        <v>249</v>
      </c>
      <c r="C232" s="19">
        <v>2021</v>
      </c>
      <c r="D232" s="35">
        <v>3500</v>
      </c>
    </row>
    <row r="233" spans="1:4" ht="18" customHeight="1">
      <c r="A233" s="43">
        <v>18</v>
      </c>
      <c r="B233" s="19" t="s">
        <v>250</v>
      </c>
      <c r="C233" s="19">
        <v>2021</v>
      </c>
      <c r="D233" s="35">
        <v>1500</v>
      </c>
    </row>
    <row r="234" spans="1:4" ht="18" customHeight="1">
      <c r="A234" s="43">
        <v>19</v>
      </c>
      <c r="B234" s="19" t="s">
        <v>251</v>
      </c>
      <c r="C234" s="19">
        <v>2021</v>
      </c>
      <c r="D234" s="35">
        <v>900</v>
      </c>
    </row>
    <row r="235" spans="1:4" ht="18" customHeight="1">
      <c r="A235" s="43">
        <v>20</v>
      </c>
      <c r="B235" s="19" t="s">
        <v>252</v>
      </c>
      <c r="C235" s="19">
        <v>2022</v>
      </c>
      <c r="D235" s="35">
        <v>7000</v>
      </c>
    </row>
    <row r="236" spans="1:4" ht="18" customHeight="1">
      <c r="A236" s="43">
        <v>21</v>
      </c>
      <c r="B236" s="19" t="s">
        <v>253</v>
      </c>
      <c r="C236" s="19">
        <v>2021</v>
      </c>
      <c r="D236" s="35">
        <v>2809.11</v>
      </c>
    </row>
    <row r="237" spans="1:4" ht="18" customHeight="1">
      <c r="A237" s="43">
        <v>22</v>
      </c>
      <c r="B237" s="10" t="s">
        <v>254</v>
      </c>
      <c r="C237" s="10">
        <v>2022</v>
      </c>
      <c r="D237" s="46">
        <v>6991</v>
      </c>
    </row>
    <row r="238" spans="1:4" ht="18" customHeight="1">
      <c r="A238" s="43">
        <v>23</v>
      </c>
      <c r="B238" s="19" t="s">
        <v>255</v>
      </c>
      <c r="C238" s="19">
        <v>2022</v>
      </c>
      <c r="D238" s="35" t="s">
        <v>256</v>
      </c>
    </row>
    <row r="239" spans="1:4" ht="18" customHeight="1">
      <c r="A239" s="427" t="s">
        <v>99</v>
      </c>
      <c r="B239" s="428"/>
      <c r="C239" s="31"/>
      <c r="D239" s="162">
        <f>SUM(D216:D238)</f>
        <v>131550.02000000002</v>
      </c>
    </row>
    <row r="240" spans="1:4" ht="18" customHeight="1">
      <c r="A240" s="394" t="s">
        <v>18</v>
      </c>
      <c r="B240" s="395"/>
      <c r="C240" s="395"/>
      <c r="D240" s="405"/>
    </row>
    <row r="241" spans="1:4" ht="18" customHeight="1">
      <c r="A241" s="23">
        <v>1</v>
      </c>
      <c r="B241" s="19" t="s">
        <v>257</v>
      </c>
      <c r="C241" s="19">
        <v>2018</v>
      </c>
      <c r="D241" s="35">
        <v>5258.3</v>
      </c>
    </row>
    <row r="242" spans="1:4" ht="18" customHeight="1">
      <c r="A242" s="394" t="s">
        <v>99</v>
      </c>
      <c r="B242" s="395"/>
      <c r="C242" s="395"/>
      <c r="D242" s="163">
        <f>SUM(D241)</f>
        <v>5258.3</v>
      </c>
    </row>
    <row r="243" spans="1:4" s="179" customFormat="1" ht="18" customHeight="1">
      <c r="A243" s="396" t="s">
        <v>196</v>
      </c>
      <c r="B243" s="397"/>
      <c r="C243" s="397"/>
      <c r="D243" s="398"/>
    </row>
    <row r="244" spans="1:4" ht="18" customHeight="1">
      <c r="A244" s="399" t="s">
        <v>103</v>
      </c>
      <c r="B244" s="400"/>
      <c r="C244" s="400"/>
      <c r="D244" s="400"/>
    </row>
    <row r="245" spans="1:4" ht="18" customHeight="1">
      <c r="A245" s="23">
        <v>1</v>
      </c>
      <c r="B245" s="23" t="s">
        <v>197</v>
      </c>
      <c r="C245" s="5">
        <v>2020</v>
      </c>
      <c r="D245" s="16">
        <v>2500</v>
      </c>
    </row>
    <row r="246" spans="1:4" ht="18" customHeight="1">
      <c r="A246" s="23">
        <v>2</v>
      </c>
      <c r="B246" s="23" t="s">
        <v>197</v>
      </c>
      <c r="C246" s="5">
        <v>2020</v>
      </c>
      <c r="D246" s="16">
        <v>2500</v>
      </c>
    </row>
    <row r="247" spans="1:4" ht="18" customHeight="1">
      <c r="A247" s="23">
        <v>3</v>
      </c>
      <c r="B247" s="23" t="s">
        <v>198</v>
      </c>
      <c r="C247" s="5">
        <v>2021</v>
      </c>
      <c r="D247" s="16">
        <v>7200</v>
      </c>
    </row>
    <row r="248" spans="1:4" ht="18" customHeight="1">
      <c r="A248" s="23">
        <v>4</v>
      </c>
      <c r="B248" s="23" t="s">
        <v>197</v>
      </c>
      <c r="C248" s="5">
        <v>2021</v>
      </c>
      <c r="D248" s="16">
        <v>10850</v>
      </c>
    </row>
    <row r="249" spans="1:4" ht="18" customHeight="1">
      <c r="A249" s="23">
        <v>5</v>
      </c>
      <c r="B249" s="24" t="s">
        <v>199</v>
      </c>
      <c r="C249" s="5">
        <v>2022</v>
      </c>
      <c r="D249" s="16">
        <v>14064</v>
      </c>
    </row>
    <row r="250" spans="1:4" ht="18" customHeight="1">
      <c r="A250" s="23">
        <v>6</v>
      </c>
      <c r="B250" s="24" t="s">
        <v>714</v>
      </c>
      <c r="C250" s="5">
        <v>2024</v>
      </c>
      <c r="D250" s="16">
        <v>784.74</v>
      </c>
    </row>
    <row r="251" spans="1:4" ht="18" customHeight="1">
      <c r="A251" s="23">
        <v>7</v>
      </c>
      <c r="B251" s="24" t="s">
        <v>715</v>
      </c>
      <c r="C251" s="5">
        <v>2024</v>
      </c>
      <c r="D251" s="16">
        <v>9956.85</v>
      </c>
    </row>
    <row r="252" spans="1:4" ht="18" customHeight="1">
      <c r="A252" s="23">
        <v>8</v>
      </c>
      <c r="B252" s="24" t="s">
        <v>716</v>
      </c>
      <c r="C252" s="5">
        <v>2024</v>
      </c>
      <c r="D252" s="16">
        <v>2300</v>
      </c>
    </row>
    <row r="253" spans="1:4" ht="18" customHeight="1">
      <c r="A253" s="23">
        <v>9</v>
      </c>
      <c r="B253" s="24" t="s">
        <v>717</v>
      </c>
      <c r="C253" s="5">
        <v>2024</v>
      </c>
      <c r="D253" s="16">
        <v>399.99</v>
      </c>
    </row>
    <row r="254" spans="1:4" ht="18" customHeight="1">
      <c r="A254" s="23">
        <v>10</v>
      </c>
      <c r="B254" s="24" t="s">
        <v>718</v>
      </c>
      <c r="C254" s="5">
        <v>2024</v>
      </c>
      <c r="D254" s="16">
        <v>3900</v>
      </c>
    </row>
    <row r="255" spans="1:4" ht="18" customHeight="1">
      <c r="A255" s="399" t="s">
        <v>99</v>
      </c>
      <c r="B255" s="400"/>
      <c r="C255" s="401"/>
      <c r="D255" s="159">
        <f>SUM(D245:D254)</f>
        <v>54455.579999999994</v>
      </c>
    </row>
    <row r="256" spans="1:4" ht="18" customHeight="1">
      <c r="A256" s="402" t="s">
        <v>104</v>
      </c>
      <c r="B256" s="403"/>
      <c r="C256" s="403"/>
      <c r="D256" s="403"/>
    </row>
    <row r="257" spans="1:4" ht="18" customHeight="1">
      <c r="A257" s="23">
        <v>1</v>
      </c>
      <c r="B257" s="23" t="s">
        <v>200</v>
      </c>
      <c r="C257" s="5">
        <v>2022</v>
      </c>
      <c r="D257" s="16">
        <v>2650.5</v>
      </c>
    </row>
    <row r="258" spans="1:4" ht="18" customHeight="1">
      <c r="A258" s="23">
        <v>2</v>
      </c>
      <c r="B258" s="23" t="s">
        <v>201</v>
      </c>
      <c r="C258" s="5">
        <v>2022</v>
      </c>
      <c r="D258" s="16">
        <v>3593.75</v>
      </c>
    </row>
    <row r="259" spans="1:4" ht="18" customHeight="1">
      <c r="A259" s="23">
        <v>3</v>
      </c>
      <c r="B259" s="23" t="s">
        <v>202</v>
      </c>
      <c r="C259" s="5">
        <v>2022</v>
      </c>
      <c r="D259" s="16">
        <v>1806</v>
      </c>
    </row>
    <row r="260" spans="1:4" ht="18" customHeight="1">
      <c r="A260" s="23">
        <v>4</v>
      </c>
      <c r="B260" s="23" t="s">
        <v>203</v>
      </c>
      <c r="C260" s="5">
        <v>2022</v>
      </c>
      <c r="D260" s="16">
        <v>3470</v>
      </c>
    </row>
    <row r="261" spans="1:4" ht="18" customHeight="1">
      <c r="A261" s="23">
        <v>5</v>
      </c>
      <c r="B261" s="23" t="s">
        <v>204</v>
      </c>
      <c r="C261" s="5">
        <v>2022</v>
      </c>
      <c r="D261" s="16">
        <v>3152.5</v>
      </c>
    </row>
    <row r="262" spans="1:4" ht="18" customHeight="1">
      <c r="A262" s="23">
        <v>6</v>
      </c>
      <c r="B262" s="23" t="s">
        <v>205</v>
      </c>
      <c r="C262" s="5">
        <v>2022</v>
      </c>
      <c r="D262" s="16">
        <v>4500</v>
      </c>
    </row>
    <row r="263" spans="1:4" ht="18" customHeight="1">
      <c r="A263" s="23">
        <v>7</v>
      </c>
      <c r="B263" s="23" t="s">
        <v>682</v>
      </c>
      <c r="C263" s="5">
        <v>2022</v>
      </c>
      <c r="D263" s="16">
        <v>1645</v>
      </c>
    </row>
    <row r="264" spans="1:4" ht="18" customHeight="1">
      <c r="A264" s="23">
        <v>8</v>
      </c>
      <c r="B264" s="23" t="s">
        <v>206</v>
      </c>
      <c r="C264" s="5">
        <v>2018</v>
      </c>
      <c r="D264" s="16">
        <v>1689.99</v>
      </c>
    </row>
    <row r="265" spans="1:4" ht="18" customHeight="1">
      <c r="A265" s="23">
        <v>9</v>
      </c>
      <c r="B265" s="23" t="s">
        <v>207</v>
      </c>
      <c r="C265" s="5">
        <v>2019</v>
      </c>
      <c r="D265" s="16">
        <v>2170</v>
      </c>
    </row>
    <row r="266" spans="1:4" ht="18" customHeight="1">
      <c r="A266" s="23">
        <v>10</v>
      </c>
      <c r="B266" s="23" t="s">
        <v>207</v>
      </c>
      <c r="C266" s="5">
        <v>2019</v>
      </c>
      <c r="D266" s="16">
        <v>2170</v>
      </c>
    </row>
    <row r="267" spans="1:4" ht="18" customHeight="1">
      <c r="A267" s="23">
        <v>11</v>
      </c>
      <c r="B267" s="23" t="s">
        <v>207</v>
      </c>
      <c r="C267" s="5">
        <v>2019</v>
      </c>
      <c r="D267" s="16">
        <v>2170</v>
      </c>
    </row>
    <row r="268" spans="1:4" ht="18" customHeight="1">
      <c r="A268" s="23">
        <v>12</v>
      </c>
      <c r="B268" s="23" t="s">
        <v>207</v>
      </c>
      <c r="C268" s="5">
        <v>2019</v>
      </c>
      <c r="D268" s="16">
        <v>2170</v>
      </c>
    </row>
    <row r="269" spans="1:4" ht="18" customHeight="1">
      <c r="A269" s="23">
        <v>13</v>
      </c>
      <c r="B269" s="23" t="s">
        <v>206</v>
      </c>
      <c r="C269" s="5">
        <v>2019</v>
      </c>
      <c r="D269" s="16">
        <v>2201</v>
      </c>
    </row>
    <row r="270" spans="1:4" ht="18" customHeight="1">
      <c r="A270" s="23">
        <v>14</v>
      </c>
      <c r="B270" s="23" t="s">
        <v>206</v>
      </c>
      <c r="C270" s="5">
        <v>2019</v>
      </c>
      <c r="D270" s="16">
        <v>2201</v>
      </c>
    </row>
    <row r="271" spans="1:4" ht="18" customHeight="1">
      <c r="A271" s="23">
        <v>15</v>
      </c>
      <c r="B271" s="23" t="s">
        <v>206</v>
      </c>
      <c r="C271" s="5">
        <v>2019</v>
      </c>
      <c r="D271" s="16">
        <v>2201</v>
      </c>
    </row>
    <row r="272" spans="1:4" ht="18" customHeight="1">
      <c r="A272" s="23">
        <v>16</v>
      </c>
      <c r="B272" s="23" t="s">
        <v>208</v>
      </c>
      <c r="C272" s="5">
        <v>2019</v>
      </c>
      <c r="D272" s="16">
        <v>2501</v>
      </c>
    </row>
    <row r="273" spans="1:4" ht="18" customHeight="1">
      <c r="A273" s="23">
        <v>17</v>
      </c>
      <c r="B273" s="23" t="s">
        <v>209</v>
      </c>
      <c r="C273" s="5">
        <v>2020</v>
      </c>
      <c r="D273" s="16">
        <v>24261.75</v>
      </c>
    </row>
    <row r="274" spans="1:4" ht="18" customHeight="1">
      <c r="A274" s="23">
        <v>18</v>
      </c>
      <c r="B274" s="23" t="s">
        <v>210</v>
      </c>
      <c r="C274" s="5">
        <v>2020</v>
      </c>
      <c r="D274" s="16">
        <v>1180</v>
      </c>
    </row>
    <row r="275" spans="1:4" ht="18" customHeight="1">
      <c r="A275" s="23">
        <v>19</v>
      </c>
      <c r="B275" s="23" t="s">
        <v>210</v>
      </c>
      <c r="C275" s="5">
        <v>2020</v>
      </c>
      <c r="D275" s="16">
        <v>1070.0999999999999</v>
      </c>
    </row>
    <row r="276" spans="1:4" ht="18" customHeight="1">
      <c r="A276" s="23">
        <v>20</v>
      </c>
      <c r="B276" s="23" t="s">
        <v>210</v>
      </c>
      <c r="C276" s="5">
        <v>2020</v>
      </c>
      <c r="D276" s="16">
        <v>848.7</v>
      </c>
    </row>
    <row r="277" spans="1:4" ht="18" customHeight="1">
      <c r="A277" s="23">
        <v>21</v>
      </c>
      <c r="B277" s="23" t="s">
        <v>211</v>
      </c>
      <c r="C277" s="5">
        <v>2018</v>
      </c>
      <c r="D277" s="16">
        <v>712</v>
      </c>
    </row>
    <row r="278" spans="1:4" ht="18" customHeight="1">
      <c r="A278" s="23">
        <v>22</v>
      </c>
      <c r="B278" s="23" t="s">
        <v>211</v>
      </c>
      <c r="C278" s="5">
        <v>2018</v>
      </c>
      <c r="D278" s="16">
        <v>712</v>
      </c>
    </row>
    <row r="279" spans="1:4" ht="18" customHeight="1">
      <c r="A279" s="23">
        <v>23</v>
      </c>
      <c r="B279" s="23" t="s">
        <v>212</v>
      </c>
      <c r="C279" s="5">
        <v>2019</v>
      </c>
      <c r="D279" s="16">
        <v>1799.8</v>
      </c>
    </row>
    <row r="280" spans="1:4" ht="18" customHeight="1">
      <c r="A280" s="23">
        <v>24</v>
      </c>
      <c r="B280" s="23" t="s">
        <v>213</v>
      </c>
      <c r="C280" s="5">
        <v>2019</v>
      </c>
      <c r="D280" s="16">
        <v>1149.9000000000001</v>
      </c>
    </row>
    <row r="281" spans="1:4" ht="18" customHeight="1">
      <c r="A281" s="23">
        <v>25</v>
      </c>
      <c r="B281" s="23" t="s">
        <v>214</v>
      </c>
      <c r="C281" s="5">
        <v>2019</v>
      </c>
      <c r="D281" s="16">
        <v>1040</v>
      </c>
    </row>
    <row r="282" spans="1:4" ht="18" customHeight="1">
      <c r="A282" s="23">
        <v>26</v>
      </c>
      <c r="B282" s="23" t="s">
        <v>215</v>
      </c>
      <c r="C282" s="5">
        <v>2022</v>
      </c>
      <c r="D282" s="16">
        <v>550</v>
      </c>
    </row>
    <row r="283" spans="1:4" ht="18" customHeight="1">
      <c r="A283" s="23">
        <v>27</v>
      </c>
      <c r="B283" s="23" t="s">
        <v>216</v>
      </c>
      <c r="C283" s="5">
        <v>2020</v>
      </c>
      <c r="D283" s="16">
        <v>18900</v>
      </c>
    </row>
    <row r="284" spans="1:4" ht="18" customHeight="1">
      <c r="A284" s="23">
        <v>28</v>
      </c>
      <c r="B284" s="23" t="s">
        <v>217</v>
      </c>
      <c r="C284" s="5">
        <v>2020</v>
      </c>
      <c r="D284" s="16">
        <v>916</v>
      </c>
    </row>
    <row r="285" spans="1:4" ht="18" customHeight="1">
      <c r="A285" s="23">
        <v>29</v>
      </c>
      <c r="B285" s="23" t="s">
        <v>218</v>
      </c>
      <c r="C285" s="5">
        <v>2020</v>
      </c>
      <c r="D285" s="16">
        <v>370</v>
      </c>
    </row>
    <row r="286" spans="1:4" ht="18" customHeight="1">
      <c r="A286" s="23">
        <v>30</v>
      </c>
      <c r="B286" s="23" t="s">
        <v>683</v>
      </c>
      <c r="C286" s="5">
        <v>2023</v>
      </c>
      <c r="D286" s="16">
        <v>2200</v>
      </c>
    </row>
    <row r="287" spans="1:4" ht="18" customHeight="1">
      <c r="A287" s="23">
        <v>31</v>
      </c>
      <c r="B287" s="23" t="s">
        <v>719</v>
      </c>
      <c r="C287" s="5">
        <v>2024</v>
      </c>
      <c r="D287" s="16">
        <v>1649</v>
      </c>
    </row>
    <row r="288" spans="1:4" ht="18" customHeight="1">
      <c r="A288" s="23">
        <v>32</v>
      </c>
      <c r="B288" s="23" t="s">
        <v>720</v>
      </c>
      <c r="C288" s="5">
        <v>2024</v>
      </c>
      <c r="D288" s="16">
        <v>5535</v>
      </c>
    </row>
    <row r="289" spans="1:4" ht="18" customHeight="1">
      <c r="A289" s="23">
        <v>33</v>
      </c>
      <c r="B289" s="23" t="s">
        <v>721</v>
      </c>
      <c r="C289" s="5">
        <v>2024</v>
      </c>
      <c r="D289" s="16">
        <v>1599.99</v>
      </c>
    </row>
    <row r="290" spans="1:4" ht="18" customHeight="1">
      <c r="A290" s="23">
        <v>34</v>
      </c>
      <c r="B290" s="23" t="s">
        <v>722</v>
      </c>
      <c r="C290" s="5">
        <v>2024</v>
      </c>
      <c r="D290" s="16">
        <v>1980</v>
      </c>
    </row>
    <row r="291" spans="1:4" ht="18" customHeight="1">
      <c r="A291" s="23">
        <v>35</v>
      </c>
      <c r="B291" s="304" t="s">
        <v>723</v>
      </c>
      <c r="C291" s="5">
        <v>2024</v>
      </c>
      <c r="D291" s="16">
        <v>6524.1</v>
      </c>
    </row>
    <row r="292" spans="1:4" ht="18" customHeight="1">
      <c r="A292" s="23">
        <v>36</v>
      </c>
      <c r="B292" s="304" t="s">
        <v>724</v>
      </c>
      <c r="C292" s="5">
        <v>2024</v>
      </c>
      <c r="D292" s="16">
        <v>1250</v>
      </c>
    </row>
    <row r="293" spans="1:4" ht="18" customHeight="1">
      <c r="A293" s="425" t="s">
        <v>99</v>
      </c>
      <c r="B293" s="426"/>
      <c r="C293" s="25"/>
      <c r="D293" s="165">
        <f>SUM(D257:D292)</f>
        <v>114540.08000000002</v>
      </c>
    </row>
    <row r="294" spans="1:4" ht="18" customHeight="1">
      <c r="A294" s="394" t="s">
        <v>18</v>
      </c>
      <c r="B294" s="395"/>
      <c r="C294" s="395"/>
      <c r="D294" s="405"/>
    </row>
    <row r="295" spans="1:4" ht="18" customHeight="1">
      <c r="A295" s="23">
        <v>1</v>
      </c>
      <c r="B295" s="6" t="s">
        <v>219</v>
      </c>
      <c r="C295" s="41">
        <v>2019</v>
      </c>
      <c r="D295" s="11">
        <v>1806.7</v>
      </c>
    </row>
    <row r="296" spans="1:4" ht="18" customHeight="1">
      <c r="A296" s="23">
        <v>2</v>
      </c>
      <c r="B296" s="6" t="s">
        <v>220</v>
      </c>
      <c r="C296" s="41">
        <v>2019</v>
      </c>
      <c r="D296" s="11">
        <v>3049.99</v>
      </c>
    </row>
    <row r="297" spans="1:4" ht="18" customHeight="1">
      <c r="A297" s="23">
        <v>3</v>
      </c>
      <c r="B297" s="6" t="s">
        <v>221</v>
      </c>
      <c r="C297" s="41">
        <v>2020</v>
      </c>
      <c r="D297" s="11">
        <v>2640.01</v>
      </c>
    </row>
    <row r="298" spans="1:4" ht="18" customHeight="1">
      <c r="A298" s="23">
        <v>4</v>
      </c>
      <c r="B298" s="6" t="s">
        <v>222</v>
      </c>
      <c r="C298" s="41">
        <v>2022</v>
      </c>
      <c r="D298" s="11">
        <v>1380.01</v>
      </c>
    </row>
    <row r="299" spans="1:4" ht="18" customHeight="1">
      <c r="A299" s="394" t="s">
        <v>99</v>
      </c>
      <c r="B299" s="405"/>
      <c r="C299" s="20"/>
      <c r="D299" s="163">
        <f>SUM(D295:D298)</f>
        <v>8876.7099999999991</v>
      </c>
    </row>
    <row r="300" spans="1:4" s="288" customFormat="1" ht="18" customHeight="1">
      <c r="A300" s="376" t="s">
        <v>293</v>
      </c>
      <c r="B300" s="194"/>
      <c r="C300" s="194"/>
      <c r="D300" s="195"/>
    </row>
    <row r="301" spans="1:4" ht="18" customHeight="1">
      <c r="A301" s="399" t="s">
        <v>258</v>
      </c>
      <c r="B301" s="400"/>
      <c r="C301" s="400"/>
      <c r="D301" s="400"/>
    </row>
    <row r="302" spans="1:4" ht="18" customHeight="1">
      <c r="A302" s="23">
        <v>1</v>
      </c>
      <c r="B302" s="21" t="s">
        <v>268</v>
      </c>
      <c r="C302" s="5">
        <v>2018</v>
      </c>
      <c r="D302" s="16">
        <v>5959</v>
      </c>
    </row>
    <row r="303" spans="1:4" ht="33.6" customHeight="1">
      <c r="A303" s="23">
        <v>2</v>
      </c>
      <c r="B303" s="43" t="s">
        <v>269</v>
      </c>
      <c r="C303" s="41">
        <v>2019</v>
      </c>
      <c r="D303" s="46">
        <v>500</v>
      </c>
    </row>
    <row r="304" spans="1:4" ht="22.5" customHeight="1">
      <c r="A304" s="23">
        <v>3</v>
      </c>
      <c r="B304" s="30" t="s">
        <v>270</v>
      </c>
      <c r="C304" s="5">
        <v>2021</v>
      </c>
      <c r="D304" s="46">
        <v>5853.66</v>
      </c>
    </row>
    <row r="305" spans="1:4" ht="29.25" customHeight="1">
      <c r="A305" s="23">
        <v>4</v>
      </c>
      <c r="B305" s="30" t="s">
        <v>271</v>
      </c>
      <c r="C305" s="41">
        <v>2022</v>
      </c>
      <c r="D305" s="46">
        <v>8650</v>
      </c>
    </row>
    <row r="306" spans="1:4" ht="26.25" customHeight="1">
      <c r="A306" s="23">
        <v>5</v>
      </c>
      <c r="B306" s="30" t="s">
        <v>272</v>
      </c>
      <c r="C306" s="41">
        <v>2023</v>
      </c>
      <c r="D306" s="46">
        <v>1949.95</v>
      </c>
    </row>
    <row r="307" spans="1:4" ht="22.5" customHeight="1">
      <c r="A307" s="23">
        <v>6</v>
      </c>
      <c r="B307" s="30" t="s">
        <v>669</v>
      </c>
      <c r="C307" s="41">
        <v>2023</v>
      </c>
      <c r="D307" s="46">
        <v>12816.48</v>
      </c>
    </row>
    <row r="308" spans="1:4" ht="22.5" customHeight="1">
      <c r="A308" s="23">
        <v>7</v>
      </c>
      <c r="B308" s="30" t="s">
        <v>670</v>
      </c>
      <c r="C308" s="41">
        <v>2024</v>
      </c>
      <c r="D308" s="46">
        <v>6500</v>
      </c>
    </row>
    <row r="309" spans="1:4" ht="18" customHeight="1">
      <c r="A309" s="399" t="s">
        <v>99</v>
      </c>
      <c r="B309" s="400"/>
      <c r="C309" s="401"/>
      <c r="D309" s="164">
        <f>SUM(D302:D308)</f>
        <v>42229.09</v>
      </c>
    </row>
    <row r="310" spans="1:4" ht="18" customHeight="1">
      <c r="A310" s="402" t="s">
        <v>104</v>
      </c>
      <c r="B310" s="403"/>
      <c r="C310" s="403"/>
      <c r="D310" s="403"/>
    </row>
    <row r="311" spans="1:4" ht="25.5" customHeight="1">
      <c r="A311" s="23">
        <v>1</v>
      </c>
      <c r="B311" s="196" t="s">
        <v>707</v>
      </c>
      <c r="C311" s="197">
        <v>2019</v>
      </c>
      <c r="D311" s="201">
        <v>1351.77</v>
      </c>
    </row>
    <row r="312" spans="1:4" ht="19.5" customHeight="1">
      <c r="A312" s="23">
        <v>2</v>
      </c>
      <c r="B312" s="196" t="s">
        <v>671</v>
      </c>
      <c r="C312" s="197">
        <v>2020</v>
      </c>
      <c r="D312" s="201">
        <v>16798.11</v>
      </c>
    </row>
    <row r="313" spans="1:4" ht="19.5" customHeight="1">
      <c r="A313" s="23">
        <v>3</v>
      </c>
      <c r="B313" s="196" t="s">
        <v>273</v>
      </c>
      <c r="C313" s="197">
        <v>2020</v>
      </c>
      <c r="D313" s="201">
        <v>19616.04</v>
      </c>
    </row>
    <row r="314" spans="1:4" ht="30" customHeight="1">
      <c r="A314" s="23">
        <v>4</v>
      </c>
      <c r="B314" s="198" t="s">
        <v>274</v>
      </c>
      <c r="C314" s="197">
        <v>2020</v>
      </c>
      <c r="D314" s="201">
        <v>1845</v>
      </c>
    </row>
    <row r="315" spans="1:4" ht="26.25" customHeight="1">
      <c r="A315" s="23">
        <v>5</v>
      </c>
      <c r="B315" s="198" t="s">
        <v>275</v>
      </c>
      <c r="C315" s="197">
        <v>2020</v>
      </c>
      <c r="D315" s="201">
        <v>21795.599999999999</v>
      </c>
    </row>
    <row r="316" spans="1:4" ht="26.25" customHeight="1">
      <c r="A316" s="23">
        <v>6</v>
      </c>
      <c r="B316" s="199" t="s">
        <v>276</v>
      </c>
      <c r="C316" s="197">
        <v>2020</v>
      </c>
      <c r="D316" s="201">
        <v>3896.92</v>
      </c>
    </row>
    <row r="317" spans="1:4" ht="26.25" customHeight="1">
      <c r="A317" s="23">
        <v>7</v>
      </c>
      <c r="B317" s="196" t="s">
        <v>277</v>
      </c>
      <c r="C317" s="197">
        <v>2020</v>
      </c>
      <c r="D317" s="201">
        <v>509.94</v>
      </c>
    </row>
    <row r="318" spans="1:4" ht="26.25" customHeight="1">
      <c r="A318" s="23">
        <v>8</v>
      </c>
      <c r="B318" s="200" t="s">
        <v>277</v>
      </c>
      <c r="C318" s="197">
        <v>2020</v>
      </c>
      <c r="D318" s="201">
        <v>894</v>
      </c>
    </row>
    <row r="319" spans="1:4" ht="26.25" customHeight="1">
      <c r="A319" s="23">
        <v>9</v>
      </c>
      <c r="B319" s="198" t="s">
        <v>278</v>
      </c>
      <c r="C319" s="197">
        <v>2021</v>
      </c>
      <c r="D319" s="201">
        <v>1500</v>
      </c>
    </row>
    <row r="320" spans="1:4" ht="19.5" customHeight="1">
      <c r="A320" s="23">
        <v>10</v>
      </c>
      <c r="B320" s="289" t="s">
        <v>672</v>
      </c>
      <c r="C320" s="290">
        <v>2021</v>
      </c>
      <c r="D320" s="291">
        <v>1799.99</v>
      </c>
    </row>
    <row r="321" spans="1:4" ht="25.5" customHeight="1">
      <c r="A321" s="23">
        <v>11</v>
      </c>
      <c r="B321" s="289" t="s">
        <v>279</v>
      </c>
      <c r="C321" s="290">
        <v>2021</v>
      </c>
      <c r="D321" s="291">
        <v>680.9</v>
      </c>
    </row>
    <row r="322" spans="1:4" ht="26.25" customHeight="1">
      <c r="A322" s="23">
        <v>12</v>
      </c>
      <c r="B322" s="289" t="s">
        <v>672</v>
      </c>
      <c r="C322" s="290">
        <v>2021</v>
      </c>
      <c r="D322" s="291">
        <v>1799.99</v>
      </c>
    </row>
    <row r="323" spans="1:4" ht="19.5" customHeight="1">
      <c r="A323" s="23">
        <v>13</v>
      </c>
      <c r="B323" s="289" t="s">
        <v>279</v>
      </c>
      <c r="C323" s="290">
        <v>2021</v>
      </c>
      <c r="D323" s="291">
        <v>680.9</v>
      </c>
    </row>
    <row r="324" spans="1:4" ht="24" customHeight="1">
      <c r="A324" s="23">
        <v>14</v>
      </c>
      <c r="B324" s="292" t="s">
        <v>280</v>
      </c>
      <c r="C324" s="290">
        <v>2021</v>
      </c>
      <c r="D324" s="291">
        <v>2198.9</v>
      </c>
    </row>
    <row r="325" spans="1:4" ht="27.75" customHeight="1">
      <c r="A325" s="23">
        <v>15</v>
      </c>
      <c r="B325" s="289" t="s">
        <v>281</v>
      </c>
      <c r="C325" s="290">
        <v>2021</v>
      </c>
      <c r="D325" s="291">
        <v>240.9</v>
      </c>
    </row>
    <row r="326" spans="1:4" ht="19.5" customHeight="1">
      <c r="A326" s="23">
        <v>16</v>
      </c>
      <c r="B326" s="292" t="s">
        <v>282</v>
      </c>
      <c r="C326" s="290">
        <v>2021</v>
      </c>
      <c r="D326" s="291">
        <v>4180</v>
      </c>
    </row>
    <row r="327" spans="1:4" ht="19.5" customHeight="1">
      <c r="A327" s="23">
        <v>17</v>
      </c>
      <c r="B327" s="292" t="s">
        <v>673</v>
      </c>
      <c r="C327" s="290">
        <v>2021</v>
      </c>
      <c r="D327" s="291">
        <v>1610</v>
      </c>
    </row>
    <row r="328" spans="1:4" ht="27" customHeight="1">
      <c r="A328" s="23">
        <v>18</v>
      </c>
      <c r="B328" s="293" t="s">
        <v>283</v>
      </c>
      <c r="C328" s="290">
        <v>2021</v>
      </c>
      <c r="D328" s="291">
        <v>345</v>
      </c>
    </row>
    <row r="329" spans="1:4" ht="25.5" customHeight="1">
      <c r="A329" s="23">
        <v>19</v>
      </c>
      <c r="B329" s="289" t="s">
        <v>284</v>
      </c>
      <c r="C329" s="290">
        <v>2021</v>
      </c>
      <c r="D329" s="291">
        <v>811</v>
      </c>
    </row>
    <row r="330" spans="1:4" ht="19.5" customHeight="1">
      <c r="A330" s="23">
        <v>20</v>
      </c>
      <c r="B330" s="292" t="s">
        <v>285</v>
      </c>
      <c r="C330" s="290">
        <v>2022</v>
      </c>
      <c r="D330" s="291">
        <v>3200</v>
      </c>
    </row>
    <row r="331" spans="1:4" ht="25.5" customHeight="1">
      <c r="A331" s="23">
        <v>21</v>
      </c>
      <c r="B331" s="293" t="s">
        <v>286</v>
      </c>
      <c r="C331" s="290">
        <v>2022</v>
      </c>
      <c r="D331" s="291">
        <v>1640</v>
      </c>
    </row>
    <row r="332" spans="1:4" ht="25.5" customHeight="1">
      <c r="A332" s="23">
        <v>22</v>
      </c>
      <c r="B332" s="293" t="s">
        <v>286</v>
      </c>
      <c r="C332" s="290">
        <v>2022</v>
      </c>
      <c r="D332" s="291">
        <v>1543</v>
      </c>
    </row>
    <row r="333" spans="1:4" ht="25.5" customHeight="1">
      <c r="A333" s="23">
        <v>23</v>
      </c>
      <c r="B333" s="289" t="s">
        <v>271</v>
      </c>
      <c r="C333" s="290">
        <v>2022</v>
      </c>
      <c r="D333" s="291">
        <v>8650</v>
      </c>
    </row>
    <row r="334" spans="1:4" ht="25.5" customHeight="1">
      <c r="A334" s="23">
        <v>24</v>
      </c>
      <c r="B334" s="294" t="s">
        <v>674</v>
      </c>
      <c r="C334" s="290">
        <v>2023</v>
      </c>
      <c r="D334" s="295">
        <v>6397.24</v>
      </c>
    </row>
    <row r="335" spans="1:4" ht="25.5" customHeight="1">
      <c r="A335" s="23">
        <v>25</v>
      </c>
      <c r="B335" s="289" t="s">
        <v>675</v>
      </c>
      <c r="C335" s="290">
        <v>2023</v>
      </c>
      <c r="D335" s="295">
        <v>865</v>
      </c>
    </row>
    <row r="336" spans="1:4" ht="25.5" customHeight="1">
      <c r="A336" s="23">
        <v>26</v>
      </c>
      <c r="B336" s="296" t="s">
        <v>676</v>
      </c>
      <c r="C336" s="41">
        <v>2024</v>
      </c>
      <c r="D336" s="295">
        <v>697</v>
      </c>
    </row>
    <row r="337" spans="1:4" ht="25.5" customHeight="1">
      <c r="A337" s="23">
        <v>27</v>
      </c>
      <c r="B337" s="294" t="s">
        <v>708</v>
      </c>
      <c r="C337" s="41">
        <v>2024</v>
      </c>
      <c r="D337" s="295">
        <v>245</v>
      </c>
    </row>
    <row r="338" spans="1:4" ht="25.5" customHeight="1">
      <c r="A338" s="23">
        <v>28</v>
      </c>
      <c r="B338" s="297" t="s">
        <v>677</v>
      </c>
      <c r="C338" s="41">
        <v>2024</v>
      </c>
      <c r="D338" s="298">
        <v>855.08</v>
      </c>
    </row>
    <row r="339" spans="1:4" ht="25.5" customHeight="1">
      <c r="A339" s="23">
        <v>29</v>
      </c>
      <c r="B339" s="299" t="s">
        <v>709</v>
      </c>
      <c r="C339" s="41">
        <v>2024</v>
      </c>
      <c r="D339" s="295">
        <v>2900</v>
      </c>
    </row>
    <row r="340" spans="1:4" ht="25.5" customHeight="1">
      <c r="A340" s="23">
        <v>30</v>
      </c>
      <c r="B340" s="299" t="s">
        <v>710</v>
      </c>
      <c r="C340" s="41">
        <v>2024</v>
      </c>
      <c r="D340" s="295">
        <v>2209.5700000000002</v>
      </c>
    </row>
    <row r="341" spans="1:4" ht="25.5" customHeight="1">
      <c r="A341" s="23">
        <v>31</v>
      </c>
      <c r="B341" s="300" t="s">
        <v>711</v>
      </c>
      <c r="C341" s="41">
        <v>2024</v>
      </c>
      <c r="D341" s="295">
        <v>7400</v>
      </c>
    </row>
    <row r="342" spans="1:4" ht="27" customHeight="1">
      <c r="A342" s="23">
        <v>32</v>
      </c>
      <c r="B342" s="301" t="s">
        <v>712</v>
      </c>
      <c r="C342" s="41">
        <v>2024</v>
      </c>
      <c r="D342" s="295">
        <v>4132.8</v>
      </c>
    </row>
    <row r="343" spans="1:4" ht="27" customHeight="1">
      <c r="A343" s="23">
        <v>33</v>
      </c>
      <c r="B343" s="302" t="s">
        <v>713</v>
      </c>
      <c r="C343" s="41">
        <v>2024</v>
      </c>
      <c r="D343" s="298">
        <v>6519</v>
      </c>
    </row>
    <row r="344" spans="1:4" ht="18" customHeight="1">
      <c r="A344" s="423" t="s">
        <v>99</v>
      </c>
      <c r="B344" s="424"/>
      <c r="C344" s="42"/>
      <c r="D344" s="165">
        <f>SUM(D311:D343)</f>
        <v>129808.65</v>
      </c>
    </row>
    <row r="345" spans="1:4" ht="18" customHeight="1">
      <c r="A345" s="413" t="s">
        <v>18</v>
      </c>
      <c r="B345" s="414"/>
      <c r="C345" s="414"/>
      <c r="D345" s="415"/>
    </row>
    <row r="346" spans="1:4" ht="18" customHeight="1">
      <c r="A346" s="23">
        <v>1</v>
      </c>
      <c r="B346" s="30" t="s">
        <v>287</v>
      </c>
      <c r="C346" s="27">
        <v>2021</v>
      </c>
      <c r="D346" s="46">
        <v>410</v>
      </c>
    </row>
    <row r="347" spans="1:4" ht="24" customHeight="1">
      <c r="A347" s="23">
        <v>2</v>
      </c>
      <c r="B347" s="30" t="s">
        <v>288</v>
      </c>
      <c r="C347" s="27">
        <v>2021</v>
      </c>
      <c r="D347" s="46">
        <v>339</v>
      </c>
    </row>
    <row r="348" spans="1:4" ht="24" customHeight="1">
      <c r="A348" s="23">
        <v>3</v>
      </c>
      <c r="B348" s="30" t="s">
        <v>289</v>
      </c>
      <c r="C348" s="27">
        <v>2021</v>
      </c>
      <c r="D348" s="46">
        <v>1100</v>
      </c>
    </row>
    <row r="349" spans="1:4" ht="24" customHeight="1">
      <c r="A349" s="23">
        <v>4</v>
      </c>
      <c r="B349" s="43" t="s">
        <v>290</v>
      </c>
      <c r="C349" s="41">
        <v>2022</v>
      </c>
      <c r="D349" s="46">
        <v>539.97</v>
      </c>
    </row>
    <row r="350" spans="1:4" ht="18" customHeight="1">
      <c r="A350" s="23">
        <v>5</v>
      </c>
      <c r="B350" s="43" t="s">
        <v>291</v>
      </c>
      <c r="C350" s="41">
        <v>2022</v>
      </c>
      <c r="D350" s="46">
        <v>6681.36</v>
      </c>
    </row>
    <row r="351" spans="1:4" ht="18" customHeight="1">
      <c r="A351" s="23">
        <v>6</v>
      </c>
      <c r="B351" s="43" t="s">
        <v>292</v>
      </c>
      <c r="C351" s="41">
        <v>2022</v>
      </c>
      <c r="D351" s="46">
        <v>1045.5</v>
      </c>
    </row>
    <row r="352" spans="1:4" ht="18" customHeight="1">
      <c r="A352" s="166" t="s">
        <v>99</v>
      </c>
      <c r="B352" s="167"/>
      <c r="C352" s="168"/>
      <c r="D352" s="169">
        <f>SUM(D346:D351)</f>
        <v>10115.83</v>
      </c>
    </row>
    <row r="353" spans="1:6" s="179" customFormat="1" ht="18" customHeight="1">
      <c r="A353" s="375" t="s">
        <v>294</v>
      </c>
      <c r="B353" s="188"/>
      <c r="C353" s="189"/>
      <c r="D353" s="190"/>
      <c r="F353" s="179" t="s">
        <v>20</v>
      </c>
    </row>
    <row r="354" spans="1:6" ht="18" customHeight="1">
      <c r="A354" s="399" t="s">
        <v>258</v>
      </c>
      <c r="B354" s="400"/>
      <c r="C354" s="400"/>
      <c r="D354" s="400"/>
      <c r="E354" s="44" t="s">
        <v>344</v>
      </c>
    </row>
    <row r="355" spans="1:6" s="185" customFormat="1" ht="18" customHeight="1">
      <c r="A355" s="182">
        <v>1</v>
      </c>
      <c r="B355" s="161" t="s">
        <v>310</v>
      </c>
      <c r="C355" s="318">
        <v>2018</v>
      </c>
      <c r="D355" s="184">
        <v>713</v>
      </c>
      <c r="E355" s="183">
        <v>2</v>
      </c>
    </row>
    <row r="356" spans="1:6" s="185" customFormat="1" ht="18" customHeight="1">
      <c r="A356" s="182">
        <v>2</v>
      </c>
      <c r="B356" s="161" t="s">
        <v>314</v>
      </c>
      <c r="C356" s="318">
        <v>2018</v>
      </c>
      <c r="D356" s="184">
        <v>343.7</v>
      </c>
      <c r="E356" s="183">
        <v>1</v>
      </c>
    </row>
    <row r="357" spans="1:6" s="185" customFormat="1" ht="18" customHeight="1">
      <c r="A357" s="182">
        <v>3</v>
      </c>
      <c r="B357" s="161" t="s">
        <v>309</v>
      </c>
      <c r="C357" s="318">
        <v>2018</v>
      </c>
      <c r="D357" s="184">
        <v>12736</v>
      </c>
      <c r="E357" s="183">
        <v>2</v>
      </c>
    </row>
    <row r="358" spans="1:6" s="185" customFormat="1" ht="18" customHeight="1">
      <c r="A358" s="182">
        <v>4</v>
      </c>
      <c r="B358" s="161" t="s">
        <v>315</v>
      </c>
      <c r="C358" s="318">
        <v>2018</v>
      </c>
      <c r="D358" s="184">
        <v>989.97</v>
      </c>
      <c r="E358" s="183">
        <v>3</v>
      </c>
    </row>
    <row r="359" spans="1:6" s="185" customFormat="1" ht="18" customHeight="1">
      <c r="A359" s="182">
        <v>5</v>
      </c>
      <c r="B359" s="161" t="s">
        <v>317</v>
      </c>
      <c r="C359" s="318">
        <v>2019</v>
      </c>
      <c r="D359" s="184">
        <v>56080</v>
      </c>
      <c r="E359" s="183">
        <v>20</v>
      </c>
    </row>
    <row r="360" spans="1:6" s="185" customFormat="1" ht="18" customHeight="1">
      <c r="A360" s="182">
        <v>6</v>
      </c>
      <c r="B360" s="161" t="s">
        <v>318</v>
      </c>
      <c r="C360" s="318">
        <v>2019</v>
      </c>
      <c r="D360" s="184">
        <v>717</v>
      </c>
      <c r="E360" s="183">
        <v>3</v>
      </c>
    </row>
    <row r="361" spans="1:6" s="185" customFormat="1" ht="18" customHeight="1">
      <c r="A361" s="182">
        <v>7</v>
      </c>
      <c r="B361" s="161" t="s">
        <v>320</v>
      </c>
      <c r="C361" s="318">
        <v>2019</v>
      </c>
      <c r="D361" s="184">
        <v>1254</v>
      </c>
      <c r="E361" s="183">
        <v>1</v>
      </c>
    </row>
    <row r="362" spans="1:6" s="185" customFormat="1" ht="18" customHeight="1">
      <c r="A362" s="182">
        <v>8</v>
      </c>
      <c r="B362" s="161" t="s">
        <v>331</v>
      </c>
      <c r="C362" s="319">
        <v>2021</v>
      </c>
      <c r="D362" s="184">
        <v>2500</v>
      </c>
      <c r="E362" s="183">
        <v>1</v>
      </c>
    </row>
    <row r="363" spans="1:6" s="185" customFormat="1" ht="18" customHeight="1">
      <c r="A363" s="182">
        <v>9</v>
      </c>
      <c r="B363" s="161" t="s">
        <v>333</v>
      </c>
      <c r="C363" s="319">
        <v>2021</v>
      </c>
      <c r="D363" s="184">
        <v>5853.66</v>
      </c>
      <c r="E363" s="183">
        <v>1</v>
      </c>
    </row>
    <row r="364" spans="1:6" s="185" customFormat="1" ht="18" customHeight="1">
      <c r="A364" s="182">
        <v>10</v>
      </c>
      <c r="B364" s="161" t="s">
        <v>334</v>
      </c>
      <c r="C364" s="319">
        <v>2021</v>
      </c>
      <c r="D364" s="184">
        <v>3896.92</v>
      </c>
      <c r="E364" s="183">
        <v>2</v>
      </c>
    </row>
    <row r="365" spans="1:6" s="185" customFormat="1" ht="18" customHeight="1">
      <c r="A365" s="182">
        <v>11</v>
      </c>
      <c r="B365" s="161" t="s">
        <v>335</v>
      </c>
      <c r="C365" s="319">
        <v>2021</v>
      </c>
      <c r="D365" s="184">
        <v>849.99</v>
      </c>
      <c r="E365" s="183">
        <v>1</v>
      </c>
    </row>
    <row r="366" spans="1:6" s="185" customFormat="1" ht="18" customHeight="1">
      <c r="A366" s="182">
        <v>12</v>
      </c>
      <c r="B366" s="161" t="s">
        <v>336</v>
      </c>
      <c r="C366" s="319">
        <v>2022</v>
      </c>
      <c r="D366" s="184">
        <v>6180</v>
      </c>
      <c r="E366" s="183">
        <v>1</v>
      </c>
    </row>
    <row r="367" spans="1:6" s="185" customFormat="1" ht="18" customHeight="1">
      <c r="A367" s="182">
        <v>13</v>
      </c>
      <c r="B367" s="161" t="s">
        <v>337</v>
      </c>
      <c r="C367" s="319">
        <v>2022</v>
      </c>
      <c r="D367" s="184">
        <v>3700</v>
      </c>
      <c r="E367" s="183">
        <v>1</v>
      </c>
    </row>
    <row r="368" spans="1:6" s="185" customFormat="1" ht="18" customHeight="1">
      <c r="A368" s="182">
        <v>14</v>
      </c>
      <c r="B368" s="161" t="s">
        <v>338</v>
      </c>
      <c r="C368" s="319">
        <v>2022</v>
      </c>
      <c r="D368" s="184">
        <v>699</v>
      </c>
      <c r="E368" s="183">
        <v>1</v>
      </c>
    </row>
    <row r="369" spans="1:5" s="185" customFormat="1" ht="15.75" customHeight="1">
      <c r="A369" s="182">
        <v>15</v>
      </c>
      <c r="B369" s="161" t="s">
        <v>339</v>
      </c>
      <c r="C369" s="319">
        <v>2022</v>
      </c>
      <c r="D369" s="184">
        <v>1000</v>
      </c>
      <c r="E369" s="183">
        <v>1</v>
      </c>
    </row>
    <row r="370" spans="1:5" s="185" customFormat="1" ht="17.45" customHeight="1">
      <c r="A370" s="182">
        <v>16</v>
      </c>
      <c r="B370" s="180" t="s">
        <v>340</v>
      </c>
      <c r="C370" s="319">
        <v>2022</v>
      </c>
      <c r="D370" s="184">
        <v>5227.5</v>
      </c>
      <c r="E370" s="183">
        <v>1</v>
      </c>
    </row>
    <row r="371" spans="1:5" s="185" customFormat="1" ht="17.45" customHeight="1">
      <c r="A371" s="182">
        <v>17</v>
      </c>
      <c r="B371" s="180" t="s">
        <v>659</v>
      </c>
      <c r="C371" s="320">
        <v>2023</v>
      </c>
      <c r="D371" s="184">
        <v>1000</v>
      </c>
      <c r="E371" s="187">
        <v>1</v>
      </c>
    </row>
    <row r="372" spans="1:5" s="185" customFormat="1" ht="17.45" customHeight="1">
      <c r="A372" s="182">
        <v>18</v>
      </c>
      <c r="B372" s="180" t="s">
        <v>660</v>
      </c>
      <c r="C372" s="320">
        <v>2023</v>
      </c>
      <c r="D372" s="184">
        <v>11849.97</v>
      </c>
      <c r="E372" s="187">
        <v>3</v>
      </c>
    </row>
    <row r="373" spans="1:5" s="185" customFormat="1" ht="17.45" customHeight="1">
      <c r="A373" s="182">
        <v>19</v>
      </c>
      <c r="B373" s="180" t="s">
        <v>661</v>
      </c>
      <c r="C373" s="320">
        <v>2023</v>
      </c>
      <c r="D373" s="184">
        <v>738</v>
      </c>
      <c r="E373" s="187">
        <v>1</v>
      </c>
    </row>
    <row r="374" spans="1:5" s="185" customFormat="1" ht="17.45" customHeight="1">
      <c r="A374" s="182">
        <v>20</v>
      </c>
      <c r="B374" s="180" t="s">
        <v>662</v>
      </c>
      <c r="C374" s="320">
        <v>2023</v>
      </c>
      <c r="D374" s="184">
        <v>9900</v>
      </c>
      <c r="E374" s="187">
        <v>2</v>
      </c>
    </row>
    <row r="375" spans="1:5" s="185" customFormat="1" ht="17.45" customHeight="1">
      <c r="A375" s="182">
        <v>21</v>
      </c>
      <c r="B375" s="180" t="s">
        <v>663</v>
      </c>
      <c r="C375" s="320">
        <v>2023</v>
      </c>
      <c r="D375" s="321">
        <v>2626.65</v>
      </c>
      <c r="E375" s="187">
        <v>1</v>
      </c>
    </row>
    <row r="376" spans="1:5" s="185" customFormat="1" ht="17.45" customHeight="1">
      <c r="A376" s="182">
        <v>22</v>
      </c>
      <c r="B376" s="180" t="s">
        <v>663</v>
      </c>
      <c r="C376" s="322">
        <v>2024</v>
      </c>
      <c r="D376" s="321">
        <v>5186.1400000000003</v>
      </c>
      <c r="E376" s="187">
        <v>2</v>
      </c>
    </row>
    <row r="377" spans="1:5" s="185" customFormat="1" ht="17.45" customHeight="1">
      <c r="A377" s="182">
        <v>23</v>
      </c>
      <c r="B377" s="180" t="s">
        <v>733</v>
      </c>
      <c r="C377" s="322">
        <v>2024</v>
      </c>
      <c r="D377" s="321">
        <v>15680</v>
      </c>
      <c r="E377" s="187">
        <v>4</v>
      </c>
    </row>
    <row r="378" spans="1:5" s="185" customFormat="1" ht="17.45" customHeight="1">
      <c r="A378" s="182">
        <v>24</v>
      </c>
      <c r="B378" s="180" t="s">
        <v>335</v>
      </c>
      <c r="C378" s="322">
        <v>2024</v>
      </c>
      <c r="D378" s="321">
        <v>1099</v>
      </c>
      <c r="E378" s="187">
        <v>1</v>
      </c>
    </row>
    <row r="379" spans="1:5" s="185" customFormat="1" ht="17.45" customHeight="1">
      <c r="A379" s="182">
        <v>25</v>
      </c>
      <c r="B379" s="180" t="s">
        <v>734</v>
      </c>
      <c r="C379" s="322">
        <v>2025</v>
      </c>
      <c r="D379" s="321">
        <v>5535</v>
      </c>
      <c r="E379" s="187">
        <v>1</v>
      </c>
    </row>
    <row r="380" spans="1:5" ht="18" customHeight="1">
      <c r="A380" s="399" t="s">
        <v>99</v>
      </c>
      <c r="B380" s="400"/>
      <c r="C380" s="400"/>
      <c r="D380" s="159">
        <f>SUM(D355:D379)</f>
        <v>156355.5</v>
      </c>
      <c r="E380" s="323"/>
    </row>
    <row r="381" spans="1:5" ht="18" customHeight="1">
      <c r="A381" s="416" t="s">
        <v>133</v>
      </c>
      <c r="B381" s="416"/>
      <c r="C381" s="416"/>
      <c r="D381" s="416"/>
      <c r="E381" s="324"/>
    </row>
    <row r="382" spans="1:5" s="185" customFormat="1" ht="18" customHeight="1">
      <c r="A382" s="182">
        <v>1</v>
      </c>
      <c r="B382" s="161" t="s">
        <v>311</v>
      </c>
      <c r="C382" s="183">
        <v>2018</v>
      </c>
      <c r="D382" s="184">
        <v>3560.01</v>
      </c>
      <c r="E382" s="183">
        <v>3</v>
      </c>
    </row>
    <row r="383" spans="1:5" s="185" customFormat="1" ht="18" customHeight="1">
      <c r="A383" s="182">
        <v>2</v>
      </c>
      <c r="B383" s="161" t="s">
        <v>312</v>
      </c>
      <c r="C383" s="183">
        <v>2018</v>
      </c>
      <c r="D383" s="184">
        <v>30900</v>
      </c>
      <c r="E383" s="183">
        <v>10</v>
      </c>
    </row>
    <row r="384" spans="1:5" s="185" customFormat="1" ht="18" customHeight="1">
      <c r="A384" s="182">
        <v>3</v>
      </c>
      <c r="B384" s="161" t="s">
        <v>313</v>
      </c>
      <c r="C384" s="183">
        <v>2018</v>
      </c>
      <c r="D384" s="184">
        <v>29710</v>
      </c>
      <c r="E384" s="183">
        <v>20</v>
      </c>
    </row>
    <row r="385" spans="1:5" s="185" customFormat="1" ht="18" customHeight="1">
      <c r="A385" s="182">
        <v>4</v>
      </c>
      <c r="B385" s="161" t="s">
        <v>316</v>
      </c>
      <c r="C385" s="183">
        <v>2019</v>
      </c>
      <c r="D385" s="184">
        <v>1068</v>
      </c>
      <c r="E385" s="183">
        <v>1</v>
      </c>
    </row>
    <row r="386" spans="1:5" s="185" customFormat="1" ht="18" customHeight="1">
      <c r="A386" s="182">
        <v>5</v>
      </c>
      <c r="B386" s="161" t="s">
        <v>319</v>
      </c>
      <c r="C386" s="183">
        <v>2019</v>
      </c>
      <c r="D386" s="184">
        <v>1599.9900000000002</v>
      </c>
      <c r="E386" s="183">
        <v>3</v>
      </c>
    </row>
    <row r="387" spans="1:5" s="185" customFormat="1" ht="18" customHeight="1">
      <c r="A387" s="182">
        <v>6</v>
      </c>
      <c r="B387" s="161" t="s">
        <v>321</v>
      </c>
      <c r="C387" s="183">
        <v>2020</v>
      </c>
      <c r="D387" s="184">
        <v>28796.760000000002</v>
      </c>
      <c r="E387" s="183">
        <v>12</v>
      </c>
    </row>
    <row r="388" spans="1:5" s="185" customFormat="1" ht="18" customHeight="1">
      <c r="A388" s="182">
        <v>7</v>
      </c>
      <c r="B388" s="161" t="s">
        <v>322</v>
      </c>
      <c r="C388" s="183">
        <v>2020</v>
      </c>
      <c r="D388" s="184">
        <v>21795.599999999999</v>
      </c>
      <c r="E388" s="183">
        <v>10</v>
      </c>
    </row>
    <row r="389" spans="1:5" s="185" customFormat="1" ht="18" customHeight="1">
      <c r="A389" s="182">
        <v>8</v>
      </c>
      <c r="B389" s="161" t="s">
        <v>323</v>
      </c>
      <c r="C389" s="183">
        <v>2020</v>
      </c>
      <c r="D389" s="184">
        <v>2800</v>
      </c>
      <c r="E389" s="183">
        <v>1</v>
      </c>
    </row>
    <row r="390" spans="1:5" s="185" customFormat="1" ht="18" customHeight="1">
      <c r="A390" s="182">
        <v>9</v>
      </c>
      <c r="B390" s="161" t="s">
        <v>130</v>
      </c>
      <c r="C390" s="183">
        <v>2021</v>
      </c>
      <c r="D390" s="184">
        <v>2500</v>
      </c>
      <c r="E390" s="183">
        <v>1</v>
      </c>
    </row>
    <row r="391" spans="1:5" s="185" customFormat="1" ht="18" customHeight="1">
      <c r="A391" s="182">
        <v>10</v>
      </c>
      <c r="B391" s="161" t="s">
        <v>324</v>
      </c>
      <c r="C391" s="186">
        <v>2021</v>
      </c>
      <c r="D391" s="184">
        <v>7200</v>
      </c>
      <c r="E391" s="183">
        <v>3</v>
      </c>
    </row>
    <row r="392" spans="1:5" s="185" customFormat="1" ht="18" customHeight="1">
      <c r="A392" s="182">
        <v>11</v>
      </c>
      <c r="B392" s="161" t="s">
        <v>325</v>
      </c>
      <c r="C392" s="186">
        <v>2021</v>
      </c>
      <c r="D392" s="184">
        <v>3500</v>
      </c>
      <c r="E392" s="183">
        <v>7</v>
      </c>
    </row>
    <row r="393" spans="1:5" s="185" customFormat="1" ht="18" customHeight="1">
      <c r="A393" s="182">
        <v>12</v>
      </c>
      <c r="B393" s="161" t="s">
        <v>326</v>
      </c>
      <c r="C393" s="186">
        <v>2021</v>
      </c>
      <c r="D393" s="184">
        <v>9600</v>
      </c>
      <c r="E393" s="183">
        <v>12</v>
      </c>
    </row>
    <row r="394" spans="1:5" s="185" customFormat="1" ht="18" customHeight="1">
      <c r="A394" s="182">
        <v>13</v>
      </c>
      <c r="B394" s="161" t="s">
        <v>327</v>
      </c>
      <c r="C394" s="186">
        <v>2021</v>
      </c>
      <c r="D394" s="184">
        <v>500</v>
      </c>
      <c r="E394" s="183">
        <v>1</v>
      </c>
    </row>
    <row r="395" spans="1:5" s="185" customFormat="1" ht="18" customHeight="1">
      <c r="A395" s="182">
        <v>14</v>
      </c>
      <c r="B395" s="161" t="s">
        <v>328</v>
      </c>
      <c r="C395" s="186">
        <v>2021</v>
      </c>
      <c r="D395" s="184">
        <v>2150</v>
      </c>
      <c r="E395" s="183">
        <v>1</v>
      </c>
    </row>
    <row r="396" spans="1:5" s="185" customFormat="1" ht="18" customHeight="1">
      <c r="A396" s="182">
        <v>15</v>
      </c>
      <c r="B396" s="161" t="s">
        <v>329</v>
      </c>
      <c r="C396" s="186">
        <v>2021</v>
      </c>
      <c r="D396" s="184">
        <v>1200</v>
      </c>
      <c r="E396" s="183">
        <v>2</v>
      </c>
    </row>
    <row r="397" spans="1:5" s="185" customFormat="1" ht="18" customHeight="1">
      <c r="A397" s="182">
        <v>16</v>
      </c>
      <c r="B397" s="161" t="s">
        <v>330</v>
      </c>
      <c r="C397" s="186">
        <v>2021</v>
      </c>
      <c r="D397" s="184">
        <v>3800</v>
      </c>
      <c r="E397" s="183">
        <v>1</v>
      </c>
    </row>
    <row r="398" spans="1:5" s="185" customFormat="1" ht="18" customHeight="1">
      <c r="A398" s="182">
        <v>17</v>
      </c>
      <c r="B398" s="161" t="s">
        <v>332</v>
      </c>
      <c r="C398" s="186">
        <v>2021</v>
      </c>
      <c r="D398" s="184">
        <v>24000</v>
      </c>
      <c r="E398" s="183">
        <v>10</v>
      </c>
    </row>
    <row r="399" spans="1:5" s="185" customFormat="1" ht="18" customHeight="1">
      <c r="A399" s="182">
        <v>18</v>
      </c>
      <c r="B399" s="161" t="s">
        <v>341</v>
      </c>
      <c r="C399" s="186">
        <v>2022</v>
      </c>
      <c r="D399" s="184">
        <v>2066.13</v>
      </c>
      <c r="E399" s="183">
        <v>1</v>
      </c>
    </row>
    <row r="400" spans="1:5" s="185" customFormat="1" ht="18" customHeight="1">
      <c r="A400" s="182">
        <v>19</v>
      </c>
      <c r="B400" s="161" t="s">
        <v>341</v>
      </c>
      <c r="C400" s="186">
        <v>2022</v>
      </c>
      <c r="D400" s="184">
        <v>2100</v>
      </c>
      <c r="E400" s="183">
        <v>1</v>
      </c>
    </row>
    <row r="401" spans="1:5" s="185" customFormat="1" ht="18" customHeight="1">
      <c r="A401" s="182">
        <v>20</v>
      </c>
      <c r="B401" s="161" t="s">
        <v>342</v>
      </c>
      <c r="C401" s="186">
        <v>2022</v>
      </c>
      <c r="D401" s="184">
        <v>26907</v>
      </c>
      <c r="E401" s="183">
        <v>3</v>
      </c>
    </row>
    <row r="402" spans="1:5" s="185" customFormat="1" ht="18" customHeight="1">
      <c r="A402" s="182">
        <v>21</v>
      </c>
      <c r="B402" s="161" t="s">
        <v>343</v>
      </c>
      <c r="C402" s="186">
        <v>2022</v>
      </c>
      <c r="D402" s="184">
        <v>3040</v>
      </c>
      <c r="E402" s="183">
        <v>2</v>
      </c>
    </row>
    <row r="403" spans="1:5" ht="18" customHeight="1">
      <c r="A403" s="420" t="s">
        <v>99</v>
      </c>
      <c r="B403" s="420"/>
      <c r="C403" s="420"/>
      <c r="D403" s="162">
        <f>SUM(D382:D402)</f>
        <v>208793.49000000002</v>
      </c>
    </row>
    <row r="404" spans="1:5" s="179" customFormat="1" ht="18" customHeight="1">
      <c r="A404" s="417" t="s">
        <v>345</v>
      </c>
      <c r="B404" s="418"/>
      <c r="C404" s="418"/>
      <c r="D404" s="419"/>
    </row>
    <row r="405" spans="1:5" ht="18" customHeight="1">
      <c r="A405" s="421" t="s">
        <v>258</v>
      </c>
      <c r="B405" s="421"/>
      <c r="C405" s="421"/>
      <c r="D405" s="421"/>
    </row>
    <row r="406" spans="1:5" ht="18" customHeight="1">
      <c r="A406" s="182">
        <v>1</v>
      </c>
      <c r="B406" s="161" t="s">
        <v>352</v>
      </c>
      <c r="C406" s="183">
        <v>2021</v>
      </c>
      <c r="D406" s="184">
        <v>3493.2</v>
      </c>
    </row>
    <row r="407" spans="1:5" ht="18" customHeight="1">
      <c r="A407" s="182">
        <v>2</v>
      </c>
      <c r="B407" s="161" t="s">
        <v>252</v>
      </c>
      <c r="C407" s="186">
        <v>2021</v>
      </c>
      <c r="D407" s="184">
        <v>4000</v>
      </c>
    </row>
    <row r="408" spans="1:5" ht="18" customHeight="1">
      <c r="A408" s="182">
        <v>3</v>
      </c>
      <c r="B408" s="161" t="s">
        <v>353</v>
      </c>
      <c r="C408" s="186">
        <v>2021</v>
      </c>
      <c r="D408" s="184">
        <v>5853.66</v>
      </c>
    </row>
    <row r="409" spans="1:5" ht="18" customHeight="1">
      <c r="A409" s="182">
        <v>4</v>
      </c>
      <c r="B409" s="161" t="s">
        <v>353</v>
      </c>
      <c r="C409" s="186">
        <v>2022</v>
      </c>
      <c r="D409" s="184">
        <v>6500</v>
      </c>
    </row>
    <row r="410" spans="1:5" ht="18" customHeight="1">
      <c r="A410" s="182">
        <v>5</v>
      </c>
      <c r="B410" s="161" t="s">
        <v>354</v>
      </c>
      <c r="C410" s="186">
        <v>2022</v>
      </c>
      <c r="D410" s="184">
        <v>2500</v>
      </c>
    </row>
    <row r="411" spans="1:5" ht="18" customHeight="1">
      <c r="A411" s="182">
        <v>6</v>
      </c>
      <c r="B411" s="161" t="s">
        <v>355</v>
      </c>
      <c r="C411" s="186">
        <v>2022</v>
      </c>
      <c r="D411" s="184">
        <v>8750</v>
      </c>
    </row>
    <row r="412" spans="1:5" ht="18" customHeight="1">
      <c r="A412" s="182">
        <v>7</v>
      </c>
      <c r="B412" s="161" t="s">
        <v>678</v>
      </c>
      <c r="C412" s="183">
        <v>2023</v>
      </c>
      <c r="D412" s="184">
        <v>8700</v>
      </c>
    </row>
    <row r="413" spans="1:5" ht="18" customHeight="1">
      <c r="A413" s="182">
        <v>8</v>
      </c>
      <c r="B413" s="161" t="s">
        <v>725</v>
      </c>
      <c r="C413" s="186">
        <v>2024</v>
      </c>
      <c r="D413" s="184">
        <v>13530</v>
      </c>
    </row>
    <row r="414" spans="1:5" ht="18" customHeight="1">
      <c r="A414" s="410" t="s">
        <v>99</v>
      </c>
      <c r="B414" s="411"/>
      <c r="C414" s="412"/>
      <c r="D414" s="202">
        <f>SUM(D406:D413)</f>
        <v>53326.86</v>
      </c>
    </row>
    <row r="415" spans="1:5" ht="18" customHeight="1">
      <c r="A415" s="402" t="s">
        <v>133</v>
      </c>
      <c r="B415" s="403"/>
      <c r="C415" s="403"/>
      <c r="D415" s="403"/>
    </row>
    <row r="416" spans="1:5" ht="18" customHeight="1">
      <c r="A416" s="43">
        <v>1</v>
      </c>
      <c r="B416" s="10" t="s">
        <v>356</v>
      </c>
      <c r="C416" s="44">
        <v>2020</v>
      </c>
      <c r="D416" s="46">
        <v>11995</v>
      </c>
    </row>
    <row r="417" spans="1:4" ht="18" customHeight="1">
      <c r="A417" s="43">
        <v>2</v>
      </c>
      <c r="B417" s="10" t="s">
        <v>357</v>
      </c>
      <c r="C417" s="44">
        <v>2020</v>
      </c>
      <c r="D417" s="46">
        <v>17436.48</v>
      </c>
    </row>
    <row r="418" spans="1:4" ht="18" customHeight="1">
      <c r="A418" s="43">
        <v>3</v>
      </c>
      <c r="B418" s="10" t="s">
        <v>358</v>
      </c>
      <c r="C418" s="44">
        <v>2021</v>
      </c>
      <c r="D418" s="46">
        <v>1948.46</v>
      </c>
    </row>
    <row r="419" spans="1:4" ht="18" customHeight="1">
      <c r="A419" s="43">
        <v>4</v>
      </c>
      <c r="B419" s="10" t="s">
        <v>359</v>
      </c>
      <c r="C419" s="44">
        <v>2021</v>
      </c>
      <c r="D419" s="46">
        <v>24000</v>
      </c>
    </row>
    <row r="420" spans="1:4" ht="18" customHeight="1">
      <c r="A420" s="43">
        <v>5</v>
      </c>
      <c r="B420" s="10" t="s">
        <v>360</v>
      </c>
      <c r="C420" s="44">
        <v>2022</v>
      </c>
      <c r="D420" s="46">
        <v>3400</v>
      </c>
    </row>
    <row r="421" spans="1:4" ht="18" customHeight="1">
      <c r="A421" s="43">
        <v>6</v>
      </c>
      <c r="B421" s="10" t="s">
        <v>361</v>
      </c>
      <c r="C421" s="44">
        <v>2022</v>
      </c>
      <c r="D421" s="46">
        <v>5138</v>
      </c>
    </row>
    <row r="422" spans="1:4" ht="18" customHeight="1">
      <c r="A422" s="43">
        <v>7</v>
      </c>
      <c r="B422" s="10" t="s">
        <v>362</v>
      </c>
      <c r="C422" s="44">
        <v>2022</v>
      </c>
      <c r="D422" s="46">
        <v>3200</v>
      </c>
    </row>
    <row r="423" spans="1:4" ht="18" customHeight="1">
      <c r="A423" s="43">
        <v>8</v>
      </c>
      <c r="B423" s="10" t="s">
        <v>679</v>
      </c>
      <c r="C423" s="44">
        <v>2023</v>
      </c>
      <c r="D423" s="46">
        <v>4998</v>
      </c>
    </row>
    <row r="424" spans="1:4" ht="18" customHeight="1">
      <c r="A424" s="43">
        <v>9</v>
      </c>
      <c r="B424" s="10" t="s">
        <v>680</v>
      </c>
      <c r="C424" s="44">
        <v>2023</v>
      </c>
      <c r="D424" s="46">
        <v>5097</v>
      </c>
    </row>
    <row r="425" spans="1:4" ht="18" customHeight="1">
      <c r="A425" s="43">
        <v>10</v>
      </c>
      <c r="B425" s="10" t="s">
        <v>726</v>
      </c>
      <c r="C425" s="44">
        <v>2024</v>
      </c>
      <c r="D425" s="46">
        <v>9596</v>
      </c>
    </row>
    <row r="426" spans="1:4" ht="18" customHeight="1">
      <c r="A426" s="409" t="s">
        <v>99</v>
      </c>
      <c r="B426" s="409"/>
      <c r="C426" s="409"/>
      <c r="D426" s="162">
        <f>SUM(D416:D425)</f>
        <v>86808.94</v>
      </c>
    </row>
    <row r="428" spans="1:4" ht="18" customHeight="1">
      <c r="B428" s="408" t="s">
        <v>373</v>
      </c>
      <c r="C428" s="408"/>
      <c r="D428" s="269">
        <f>D414+D380+D309+D255+D214+D191+D177+D115</f>
        <v>782351.80000000028</v>
      </c>
    </row>
    <row r="429" spans="1:4" ht="18" customHeight="1">
      <c r="B429" s="407" t="s">
        <v>374</v>
      </c>
      <c r="C429" s="407"/>
      <c r="D429" s="162">
        <f>D145+D187+D195+D239+D293+D344+D426+D403</f>
        <v>931583.2</v>
      </c>
    </row>
    <row r="430" spans="1:4" ht="18" customHeight="1">
      <c r="B430" s="406" t="s">
        <v>375</v>
      </c>
      <c r="C430" s="406"/>
      <c r="D430" s="169">
        <f>SUM(D151,D205,D242,D299,D352)</f>
        <v>56614.060000000005</v>
      </c>
    </row>
  </sheetData>
  <mergeCells count="49">
    <mergeCell ref="A344:B344"/>
    <mergeCell ref="A293:B293"/>
    <mergeCell ref="A239:B239"/>
    <mergeCell ref="A115:C115"/>
    <mergeCell ref="A145:C145"/>
    <mergeCell ref="A151:C151"/>
    <mergeCell ref="A187:C187"/>
    <mergeCell ref="A178:D178"/>
    <mergeCell ref="A215:D215"/>
    <mergeCell ref="A116:D116"/>
    <mergeCell ref="A189:D189"/>
    <mergeCell ref="A240:D240"/>
    <mergeCell ref="A301:D301"/>
    <mergeCell ref="A256:D256"/>
    <mergeCell ref="A1:D1"/>
    <mergeCell ref="A5:D5"/>
    <mergeCell ref="A146:D146"/>
    <mergeCell ref="A4:C4"/>
    <mergeCell ref="A242:C242"/>
    <mergeCell ref="A244:D244"/>
    <mergeCell ref="A255:C255"/>
    <mergeCell ref="A294:D294"/>
    <mergeCell ref="A414:C414"/>
    <mergeCell ref="A310:D310"/>
    <mergeCell ref="A345:D345"/>
    <mergeCell ref="A354:D354"/>
    <mergeCell ref="A380:C380"/>
    <mergeCell ref="A381:D381"/>
    <mergeCell ref="A404:D404"/>
    <mergeCell ref="A403:C403"/>
    <mergeCell ref="A405:D405"/>
    <mergeCell ref="A243:D243"/>
    <mergeCell ref="A299:B299"/>
    <mergeCell ref="A309:C309"/>
    <mergeCell ref="B430:C430"/>
    <mergeCell ref="B429:C429"/>
    <mergeCell ref="B428:C428"/>
    <mergeCell ref="A426:C426"/>
    <mergeCell ref="A415:D415"/>
    <mergeCell ref="A153:D153"/>
    <mergeCell ref="A177:C177"/>
    <mergeCell ref="A195:C195"/>
    <mergeCell ref="A192:D192"/>
    <mergeCell ref="A196:D196"/>
    <mergeCell ref="A205:C205"/>
    <mergeCell ref="A206:D206"/>
    <mergeCell ref="A207:D207"/>
    <mergeCell ref="A214:C214"/>
    <mergeCell ref="A191:C191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A3F93-0152-4EAB-86A4-A54D678D7D09}">
  <dimension ref="A1:Z51"/>
  <sheetViews>
    <sheetView topLeftCell="L31" workbookViewId="0">
      <selection activeCell="C14" sqref="C14"/>
    </sheetView>
  </sheetViews>
  <sheetFormatPr defaultColWidth="12.5703125" defaultRowHeight="15"/>
  <cols>
    <col min="1" max="1" width="8.28515625" customWidth="1"/>
    <col min="2" max="2" width="30.28515625" customWidth="1"/>
    <col min="5" max="5" width="29.7109375" customWidth="1"/>
    <col min="6" max="6" width="17.42578125" customWidth="1"/>
    <col min="7" max="7" width="18.7109375" customWidth="1"/>
    <col min="8" max="8" width="16.7109375" customWidth="1"/>
    <col min="9" max="9" width="16.5703125" customWidth="1"/>
    <col min="10" max="10" width="16.28515625" customWidth="1"/>
    <col min="11" max="11" width="16.7109375" customWidth="1"/>
    <col min="12" max="12" width="27.42578125" customWidth="1"/>
    <col min="13" max="13" width="31.7109375" style="373" customWidth="1"/>
    <col min="17" max="17" width="10.28515625" customWidth="1"/>
    <col min="18" max="18" width="22.85546875" customWidth="1"/>
    <col min="19" max="19" width="41.85546875" customWidth="1"/>
  </cols>
  <sheetData>
    <row r="1" spans="1:26" ht="15.75">
      <c r="A1" s="326" t="s">
        <v>738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8"/>
      <c r="N1" s="327"/>
      <c r="O1" s="327"/>
      <c r="P1" s="327"/>
      <c r="Q1" s="327"/>
      <c r="R1" s="327"/>
      <c r="S1" s="329"/>
    </row>
    <row r="2" spans="1:26" ht="15.75">
      <c r="A2" s="330" t="s">
        <v>739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2"/>
      <c r="N2" s="331"/>
      <c r="O2" s="331"/>
      <c r="P2" s="331"/>
      <c r="Q2" s="331"/>
      <c r="R2" s="331"/>
      <c r="S2" s="333"/>
    </row>
    <row r="3" spans="1:26">
      <c r="A3" s="334" t="s">
        <v>463</v>
      </c>
      <c r="B3" s="335" t="s">
        <v>740</v>
      </c>
      <c r="C3" s="335" t="s">
        <v>741</v>
      </c>
      <c r="D3" s="335" t="s">
        <v>742</v>
      </c>
      <c r="E3" s="335" t="s">
        <v>743</v>
      </c>
      <c r="F3" s="335" t="s">
        <v>744</v>
      </c>
      <c r="G3" s="335" t="s">
        <v>745</v>
      </c>
      <c r="H3" s="335" t="s">
        <v>746</v>
      </c>
      <c r="I3" s="335" t="s">
        <v>747</v>
      </c>
      <c r="J3" s="335" t="s">
        <v>748</v>
      </c>
      <c r="K3" s="335" t="s">
        <v>749</v>
      </c>
      <c r="L3" s="335" t="s">
        <v>750</v>
      </c>
      <c r="M3" s="336" t="s">
        <v>751</v>
      </c>
      <c r="N3" s="335" t="s">
        <v>752</v>
      </c>
      <c r="O3" s="335" t="s">
        <v>753</v>
      </c>
      <c r="P3" s="335" t="s">
        <v>754</v>
      </c>
      <c r="Q3" s="335" t="s">
        <v>755</v>
      </c>
      <c r="R3" s="335" t="s">
        <v>756</v>
      </c>
      <c r="S3" s="335" t="s">
        <v>757</v>
      </c>
    </row>
    <row r="4" spans="1:26">
      <c r="A4" s="337">
        <v>1</v>
      </c>
      <c r="B4" s="338" t="s">
        <v>758</v>
      </c>
      <c r="C4" s="338" t="s">
        <v>759</v>
      </c>
      <c r="D4" s="338" t="s">
        <v>760</v>
      </c>
      <c r="E4" s="338" t="s">
        <v>761</v>
      </c>
      <c r="F4" s="338">
        <v>1994</v>
      </c>
      <c r="G4" s="338">
        <v>11100</v>
      </c>
      <c r="H4" s="338">
        <v>177</v>
      </c>
      <c r="I4" s="338">
        <v>5575</v>
      </c>
      <c r="J4" s="338">
        <v>16550</v>
      </c>
      <c r="K4" s="338">
        <v>6</v>
      </c>
      <c r="L4" s="339"/>
      <c r="M4" s="340" t="s">
        <v>762</v>
      </c>
      <c r="N4" s="338" t="s">
        <v>45</v>
      </c>
      <c r="O4" s="338" t="s">
        <v>46</v>
      </c>
      <c r="P4" s="338" t="s">
        <v>45</v>
      </c>
      <c r="Q4" s="339"/>
      <c r="R4" s="341" t="s">
        <v>763</v>
      </c>
      <c r="S4" s="338" t="s">
        <v>764</v>
      </c>
    </row>
    <row r="5" spans="1:26">
      <c r="A5" s="337">
        <v>2</v>
      </c>
      <c r="B5" s="338" t="s">
        <v>765</v>
      </c>
      <c r="C5" s="338" t="s">
        <v>766</v>
      </c>
      <c r="D5" s="338" t="s">
        <v>767</v>
      </c>
      <c r="E5" s="338" t="s">
        <v>768</v>
      </c>
      <c r="F5" s="338">
        <v>2005</v>
      </c>
      <c r="G5" s="338">
        <v>1248</v>
      </c>
      <c r="H5" s="338">
        <v>51</v>
      </c>
      <c r="I5" s="338">
        <v>445</v>
      </c>
      <c r="J5" s="338">
        <v>1380</v>
      </c>
      <c r="K5" s="338">
        <v>5</v>
      </c>
      <c r="L5" s="338">
        <v>4800</v>
      </c>
      <c r="M5" s="340" t="s">
        <v>769</v>
      </c>
      <c r="N5" s="338" t="s">
        <v>45</v>
      </c>
      <c r="O5" s="338" t="s">
        <v>45</v>
      </c>
      <c r="P5" s="338" t="s">
        <v>45</v>
      </c>
      <c r="Q5" s="339"/>
      <c r="R5" s="341" t="s">
        <v>763</v>
      </c>
      <c r="S5" s="342" t="s">
        <v>770</v>
      </c>
    </row>
    <row r="6" spans="1:26">
      <c r="A6" s="337">
        <v>3</v>
      </c>
      <c r="B6" s="338" t="s">
        <v>771</v>
      </c>
      <c r="C6" s="338" t="s">
        <v>772</v>
      </c>
      <c r="D6" s="338" t="s">
        <v>773</v>
      </c>
      <c r="E6" s="338" t="s">
        <v>774</v>
      </c>
      <c r="F6" s="338">
        <v>2012</v>
      </c>
      <c r="G6" s="338">
        <v>1997</v>
      </c>
      <c r="H6" s="338">
        <v>94</v>
      </c>
      <c r="I6" s="338">
        <v>1212</v>
      </c>
      <c r="J6" s="338">
        <v>2932</v>
      </c>
      <c r="K6" s="338">
        <v>3</v>
      </c>
      <c r="L6" s="338">
        <v>27000</v>
      </c>
      <c r="M6" s="340" t="s">
        <v>775</v>
      </c>
      <c r="N6" s="338" t="s">
        <v>45</v>
      </c>
      <c r="O6" s="338" t="s">
        <v>45</v>
      </c>
      <c r="P6" s="338" t="s">
        <v>45</v>
      </c>
      <c r="Q6" s="339"/>
      <c r="R6" s="341" t="s">
        <v>776</v>
      </c>
      <c r="S6" s="342" t="s">
        <v>770</v>
      </c>
    </row>
    <row r="7" spans="1:26">
      <c r="A7" s="337">
        <v>4</v>
      </c>
      <c r="B7" s="343" t="s">
        <v>777</v>
      </c>
      <c r="C7" s="343" t="s">
        <v>778</v>
      </c>
      <c r="D7" s="337" t="s">
        <v>779</v>
      </c>
      <c r="E7" s="337" t="s">
        <v>780</v>
      </c>
      <c r="F7" s="343">
        <v>2014</v>
      </c>
      <c r="G7" s="343" t="s">
        <v>778</v>
      </c>
      <c r="H7" s="343" t="s">
        <v>778</v>
      </c>
      <c r="I7" s="343">
        <v>500</v>
      </c>
      <c r="J7" s="343">
        <v>750</v>
      </c>
      <c r="K7" s="343" t="s">
        <v>778</v>
      </c>
      <c r="L7" s="343" t="s">
        <v>778</v>
      </c>
      <c r="M7" s="344" t="s">
        <v>781</v>
      </c>
      <c r="N7" s="343" t="s">
        <v>45</v>
      </c>
      <c r="O7" s="343" t="s">
        <v>46</v>
      </c>
      <c r="P7" s="343" t="s">
        <v>46</v>
      </c>
      <c r="Q7" s="343" t="s">
        <v>46</v>
      </c>
      <c r="R7" s="345" t="s">
        <v>782</v>
      </c>
      <c r="S7" s="346" t="s">
        <v>770</v>
      </c>
      <c r="T7" s="347"/>
      <c r="U7" s="347"/>
      <c r="V7" s="347"/>
      <c r="W7" s="347"/>
      <c r="X7" s="347"/>
      <c r="Y7" s="347"/>
      <c r="Z7" s="347"/>
    </row>
    <row r="8" spans="1:26">
      <c r="A8" s="337">
        <v>5</v>
      </c>
      <c r="B8" s="338" t="s">
        <v>783</v>
      </c>
      <c r="C8" s="338" t="s">
        <v>784</v>
      </c>
      <c r="D8" s="338" t="s">
        <v>785</v>
      </c>
      <c r="E8" s="338" t="s">
        <v>786</v>
      </c>
      <c r="F8" s="338">
        <v>2016</v>
      </c>
      <c r="G8" s="338">
        <v>2198</v>
      </c>
      <c r="H8" s="338">
        <v>114</v>
      </c>
      <c r="I8" s="338">
        <v>620</v>
      </c>
      <c r="J8" s="338">
        <v>3500</v>
      </c>
      <c r="K8" s="338">
        <v>9</v>
      </c>
      <c r="L8" s="338" t="s">
        <v>778</v>
      </c>
      <c r="M8" s="340" t="s">
        <v>762</v>
      </c>
      <c r="N8" s="338" t="s">
        <v>45</v>
      </c>
      <c r="O8" s="338" t="s">
        <v>46</v>
      </c>
      <c r="P8" s="338" t="s">
        <v>45</v>
      </c>
      <c r="Q8" s="339"/>
      <c r="R8" s="341" t="s">
        <v>787</v>
      </c>
      <c r="S8" s="338" t="s">
        <v>788</v>
      </c>
    </row>
    <row r="9" spans="1:26">
      <c r="A9" s="337">
        <v>6</v>
      </c>
      <c r="B9" s="338" t="s">
        <v>765</v>
      </c>
      <c r="C9" s="338" t="s">
        <v>789</v>
      </c>
      <c r="D9" s="338" t="s">
        <v>790</v>
      </c>
      <c r="E9" s="338" t="s">
        <v>791</v>
      </c>
      <c r="F9" s="338">
        <v>2016</v>
      </c>
      <c r="G9" s="338">
        <v>2287</v>
      </c>
      <c r="H9" s="338">
        <v>96</v>
      </c>
      <c r="I9" s="338">
        <v>667</v>
      </c>
      <c r="J9" s="338">
        <v>3500</v>
      </c>
      <c r="K9" s="338">
        <v>9</v>
      </c>
      <c r="L9" s="338">
        <v>165000</v>
      </c>
      <c r="M9" s="340" t="s">
        <v>762</v>
      </c>
      <c r="N9" s="338" t="s">
        <v>45</v>
      </c>
      <c r="O9" s="338" t="s">
        <v>45</v>
      </c>
      <c r="P9" s="338" t="s">
        <v>45</v>
      </c>
      <c r="Q9" s="339"/>
      <c r="R9" s="341" t="s">
        <v>792</v>
      </c>
      <c r="S9" s="342" t="s">
        <v>770</v>
      </c>
    </row>
    <row r="10" spans="1:26">
      <c r="A10" s="337">
        <v>7</v>
      </c>
      <c r="B10" s="343" t="s">
        <v>793</v>
      </c>
      <c r="C10" s="343" t="s">
        <v>778</v>
      </c>
      <c r="D10" s="337" t="s">
        <v>794</v>
      </c>
      <c r="E10" s="337" t="s">
        <v>795</v>
      </c>
      <c r="F10" s="343">
        <v>2017</v>
      </c>
      <c r="G10" s="343" t="s">
        <v>778</v>
      </c>
      <c r="H10" s="343" t="s">
        <v>778</v>
      </c>
      <c r="I10" s="343">
        <v>2072</v>
      </c>
      <c r="J10" s="343">
        <v>2600</v>
      </c>
      <c r="K10" s="343" t="s">
        <v>778</v>
      </c>
      <c r="L10" s="343" t="s">
        <v>778</v>
      </c>
      <c r="M10" s="344" t="s">
        <v>796</v>
      </c>
      <c r="N10" s="343" t="s">
        <v>45</v>
      </c>
      <c r="O10" s="343" t="s">
        <v>46</v>
      </c>
      <c r="P10" s="343" t="s">
        <v>46</v>
      </c>
      <c r="Q10" s="343" t="s">
        <v>46</v>
      </c>
      <c r="R10" s="345" t="s">
        <v>792</v>
      </c>
      <c r="S10" s="346" t="s">
        <v>770</v>
      </c>
      <c r="T10" s="347"/>
      <c r="U10" s="347"/>
      <c r="V10" s="347"/>
      <c r="W10" s="347"/>
      <c r="X10" s="347"/>
      <c r="Y10" s="347"/>
      <c r="Z10" s="347"/>
    </row>
    <row r="11" spans="1:26">
      <c r="A11" s="337">
        <v>8</v>
      </c>
      <c r="B11" s="343" t="s">
        <v>797</v>
      </c>
      <c r="C11" s="343" t="s">
        <v>778</v>
      </c>
      <c r="D11" s="337" t="s">
        <v>798</v>
      </c>
      <c r="E11" s="337" t="s">
        <v>799</v>
      </c>
      <c r="F11" s="343">
        <v>2025</v>
      </c>
      <c r="G11" s="343" t="s">
        <v>778</v>
      </c>
      <c r="H11" s="343" t="s">
        <v>778</v>
      </c>
      <c r="I11" s="343">
        <v>510</v>
      </c>
      <c r="J11" s="343">
        <v>750</v>
      </c>
      <c r="K11" s="343" t="s">
        <v>778</v>
      </c>
      <c r="L11" s="343" t="s">
        <v>778</v>
      </c>
      <c r="M11" s="344" t="s">
        <v>781</v>
      </c>
      <c r="N11" s="343" t="s">
        <v>45</v>
      </c>
      <c r="O11" s="343" t="s">
        <v>46</v>
      </c>
      <c r="P11" s="343" t="s">
        <v>46</v>
      </c>
      <c r="Q11" s="343"/>
      <c r="R11" s="345" t="s">
        <v>763</v>
      </c>
      <c r="S11" s="346" t="s">
        <v>800</v>
      </c>
      <c r="T11" s="347"/>
      <c r="U11" s="347"/>
      <c r="V11" s="347"/>
      <c r="W11" s="347"/>
      <c r="X11" s="347"/>
      <c r="Y11" s="347"/>
      <c r="Z11" s="347"/>
    </row>
    <row r="12" spans="1:26">
      <c r="A12" s="337">
        <v>9</v>
      </c>
      <c r="B12" s="338" t="s">
        <v>801</v>
      </c>
      <c r="C12" s="338" t="s">
        <v>802</v>
      </c>
      <c r="D12" s="338" t="s">
        <v>803</v>
      </c>
      <c r="E12" s="338" t="s">
        <v>804</v>
      </c>
      <c r="F12" s="338">
        <v>2011</v>
      </c>
      <c r="G12" s="338">
        <v>2198</v>
      </c>
      <c r="H12" s="338">
        <v>96</v>
      </c>
      <c r="I12" s="338">
        <v>1215</v>
      </c>
      <c r="J12" s="338">
        <v>3500</v>
      </c>
      <c r="K12" s="338">
        <v>9</v>
      </c>
      <c r="L12" s="338">
        <v>36000</v>
      </c>
      <c r="M12" s="340" t="s">
        <v>769</v>
      </c>
      <c r="N12" s="338" t="s">
        <v>45</v>
      </c>
      <c r="O12" s="338" t="s">
        <v>45</v>
      </c>
      <c r="P12" s="338" t="s">
        <v>45</v>
      </c>
      <c r="Q12" s="339"/>
      <c r="R12" s="341" t="s">
        <v>805</v>
      </c>
      <c r="S12" s="342" t="s">
        <v>770</v>
      </c>
    </row>
    <row r="13" spans="1:26">
      <c r="A13" s="337">
        <v>10</v>
      </c>
      <c r="B13" s="338" t="s">
        <v>806</v>
      </c>
      <c r="C13" s="338" t="s">
        <v>807</v>
      </c>
      <c r="D13" s="338" t="s">
        <v>808</v>
      </c>
      <c r="E13" s="338" t="s">
        <v>809</v>
      </c>
      <c r="F13" s="338">
        <v>2017</v>
      </c>
      <c r="G13" s="338">
        <v>1598</v>
      </c>
      <c r="H13" s="338">
        <v>92</v>
      </c>
      <c r="I13" s="338">
        <v>1172</v>
      </c>
      <c r="J13" s="338">
        <v>3020</v>
      </c>
      <c r="K13" s="338">
        <v>9</v>
      </c>
      <c r="L13" s="338" t="s">
        <v>778</v>
      </c>
      <c r="M13" s="340" t="s">
        <v>769</v>
      </c>
      <c r="N13" s="338" t="s">
        <v>45</v>
      </c>
      <c r="O13" s="338" t="s">
        <v>46</v>
      </c>
      <c r="P13" s="338" t="s">
        <v>45</v>
      </c>
      <c r="Q13" s="339"/>
      <c r="R13" s="341" t="s">
        <v>810</v>
      </c>
      <c r="S13" s="338" t="s">
        <v>811</v>
      </c>
    </row>
    <row r="14" spans="1:26">
      <c r="A14" s="337">
        <v>11</v>
      </c>
      <c r="B14" s="338" t="s">
        <v>812</v>
      </c>
      <c r="C14" s="338">
        <v>1224</v>
      </c>
      <c r="D14" s="338" t="s">
        <v>813</v>
      </c>
      <c r="E14" s="338" t="s">
        <v>814</v>
      </c>
      <c r="F14" s="338">
        <v>1996</v>
      </c>
      <c r="G14" s="338">
        <v>5958</v>
      </c>
      <c r="H14" s="338">
        <v>177</v>
      </c>
      <c r="I14" s="338">
        <v>4660</v>
      </c>
      <c r="J14" s="338">
        <v>14000</v>
      </c>
      <c r="K14" s="338">
        <v>6</v>
      </c>
      <c r="L14" s="338" t="s">
        <v>778</v>
      </c>
      <c r="M14" s="340" t="s">
        <v>762</v>
      </c>
      <c r="N14" s="338" t="s">
        <v>45</v>
      </c>
      <c r="O14" s="338" t="s">
        <v>46</v>
      </c>
      <c r="P14" s="338" t="s">
        <v>45</v>
      </c>
      <c r="Q14" s="339"/>
      <c r="R14" s="341" t="s">
        <v>815</v>
      </c>
      <c r="S14" s="338" t="s">
        <v>788</v>
      </c>
    </row>
    <row r="15" spans="1:26">
      <c r="A15" s="337">
        <v>12</v>
      </c>
      <c r="B15" s="343" t="s">
        <v>797</v>
      </c>
      <c r="C15" s="343" t="s">
        <v>816</v>
      </c>
      <c r="D15" s="337" t="s">
        <v>817</v>
      </c>
      <c r="E15" s="337" t="s">
        <v>818</v>
      </c>
      <c r="F15" s="343">
        <v>2005</v>
      </c>
      <c r="G15" s="343" t="s">
        <v>778</v>
      </c>
      <c r="H15" s="343" t="s">
        <v>778</v>
      </c>
      <c r="I15" s="343">
        <v>494</v>
      </c>
      <c r="J15" s="343">
        <v>600</v>
      </c>
      <c r="K15" s="343" t="s">
        <v>778</v>
      </c>
      <c r="L15" s="343" t="s">
        <v>778</v>
      </c>
      <c r="M15" s="344" t="s">
        <v>781</v>
      </c>
      <c r="N15" s="343" t="s">
        <v>45</v>
      </c>
      <c r="O15" s="343" t="s">
        <v>46</v>
      </c>
      <c r="P15" s="343" t="s">
        <v>46</v>
      </c>
      <c r="Q15" s="348"/>
      <c r="R15" s="345" t="s">
        <v>819</v>
      </c>
      <c r="S15" s="349" t="s">
        <v>820</v>
      </c>
      <c r="T15" s="347"/>
      <c r="U15" s="347"/>
      <c r="V15" s="347"/>
      <c r="W15" s="347"/>
      <c r="X15" s="347"/>
      <c r="Y15" s="347"/>
      <c r="Z15" s="347"/>
    </row>
    <row r="16" spans="1:26">
      <c r="A16" s="337">
        <v>13</v>
      </c>
      <c r="B16" s="343" t="s">
        <v>821</v>
      </c>
      <c r="C16" s="343" t="s">
        <v>822</v>
      </c>
      <c r="D16" s="337" t="s">
        <v>823</v>
      </c>
      <c r="E16" s="337" t="s">
        <v>824</v>
      </c>
      <c r="F16" s="343">
        <v>2018</v>
      </c>
      <c r="G16" s="343" t="s">
        <v>778</v>
      </c>
      <c r="H16" s="343" t="s">
        <v>778</v>
      </c>
      <c r="I16" s="343">
        <v>640</v>
      </c>
      <c r="J16" s="343">
        <v>750</v>
      </c>
      <c r="K16" s="343" t="s">
        <v>778</v>
      </c>
      <c r="L16" s="343" t="s">
        <v>778</v>
      </c>
      <c r="M16" s="344" t="s">
        <v>781</v>
      </c>
      <c r="N16" s="343" t="s">
        <v>45</v>
      </c>
      <c r="O16" s="343" t="s">
        <v>46</v>
      </c>
      <c r="P16" s="343" t="s">
        <v>46</v>
      </c>
      <c r="Q16" s="348"/>
      <c r="R16" s="345" t="s">
        <v>819</v>
      </c>
      <c r="S16" s="346" t="s">
        <v>770</v>
      </c>
      <c r="T16" s="347"/>
      <c r="U16" s="347"/>
      <c r="V16" s="347"/>
      <c r="W16" s="347"/>
      <c r="X16" s="347"/>
      <c r="Y16" s="347"/>
      <c r="Z16" s="347"/>
    </row>
    <row r="17" spans="1:26">
      <c r="A17" s="337">
        <v>14</v>
      </c>
      <c r="B17" s="343" t="s">
        <v>825</v>
      </c>
      <c r="C17" s="343" t="s">
        <v>826</v>
      </c>
      <c r="D17" s="337" t="s">
        <v>827</v>
      </c>
      <c r="E17" s="337">
        <v>629750</v>
      </c>
      <c r="F17" s="343">
        <v>1988</v>
      </c>
      <c r="G17" s="343">
        <v>2502</v>
      </c>
      <c r="H17" s="343">
        <v>35</v>
      </c>
      <c r="I17" s="343">
        <v>830</v>
      </c>
      <c r="J17" s="343">
        <v>2886</v>
      </c>
      <c r="K17" s="343">
        <v>1</v>
      </c>
      <c r="L17" s="343" t="s">
        <v>778</v>
      </c>
      <c r="M17" s="344" t="s">
        <v>828</v>
      </c>
      <c r="N17" s="343" t="s">
        <v>45</v>
      </c>
      <c r="O17" s="343" t="s">
        <v>46</v>
      </c>
      <c r="P17" s="343" t="s">
        <v>46</v>
      </c>
      <c r="Q17" s="348"/>
      <c r="R17" s="345" t="s">
        <v>829</v>
      </c>
      <c r="S17" s="346" t="s">
        <v>770</v>
      </c>
      <c r="T17" s="347"/>
      <c r="U17" s="347"/>
      <c r="V17" s="347"/>
      <c r="W17" s="347"/>
      <c r="X17" s="347"/>
      <c r="Y17" s="347"/>
      <c r="Z17" s="347"/>
    </row>
    <row r="18" spans="1:26">
      <c r="A18" s="337">
        <v>15</v>
      </c>
      <c r="B18" s="338" t="s">
        <v>830</v>
      </c>
      <c r="C18" s="338">
        <v>200</v>
      </c>
      <c r="D18" s="338" t="s">
        <v>831</v>
      </c>
      <c r="E18" s="338" t="s">
        <v>832</v>
      </c>
      <c r="F18" s="338">
        <v>1993</v>
      </c>
      <c r="G18" s="338">
        <v>6842</v>
      </c>
      <c r="H18" s="338">
        <v>110</v>
      </c>
      <c r="I18" s="338">
        <v>5700</v>
      </c>
      <c r="J18" s="338">
        <v>10800</v>
      </c>
      <c r="K18" s="338">
        <v>2</v>
      </c>
      <c r="L18" s="338" t="s">
        <v>778</v>
      </c>
      <c r="M18" s="340" t="s">
        <v>775</v>
      </c>
      <c r="N18" s="338" t="s">
        <v>45</v>
      </c>
      <c r="O18" s="338" t="s">
        <v>46</v>
      </c>
      <c r="P18" s="338" t="s">
        <v>45</v>
      </c>
      <c r="Q18" s="339"/>
      <c r="R18" s="341" t="s">
        <v>829</v>
      </c>
      <c r="S18" s="342" t="s">
        <v>770</v>
      </c>
    </row>
    <row r="19" spans="1:26" ht="26.25">
      <c r="A19" s="337">
        <v>16</v>
      </c>
      <c r="B19" s="343" t="s">
        <v>833</v>
      </c>
      <c r="C19" s="343" t="s">
        <v>834</v>
      </c>
      <c r="D19" s="337" t="s">
        <v>835</v>
      </c>
      <c r="E19" s="337">
        <v>38918</v>
      </c>
      <c r="F19" s="343">
        <v>1987</v>
      </c>
      <c r="G19" s="343" t="s">
        <v>778</v>
      </c>
      <c r="H19" s="343" t="s">
        <v>778</v>
      </c>
      <c r="I19" s="343">
        <v>4000</v>
      </c>
      <c r="J19" s="343">
        <v>5700</v>
      </c>
      <c r="K19" s="343" t="s">
        <v>778</v>
      </c>
      <c r="L19" s="343" t="s">
        <v>778</v>
      </c>
      <c r="M19" s="344" t="s">
        <v>836</v>
      </c>
      <c r="N19" s="343" t="s">
        <v>45</v>
      </c>
      <c r="O19" s="343" t="s">
        <v>46</v>
      </c>
      <c r="P19" s="343" t="s">
        <v>46</v>
      </c>
      <c r="Q19" s="348"/>
      <c r="R19" s="345" t="s">
        <v>837</v>
      </c>
      <c r="S19" s="346" t="s">
        <v>770</v>
      </c>
      <c r="T19" s="347"/>
      <c r="U19" s="347"/>
      <c r="V19" s="347"/>
      <c r="W19" s="347"/>
      <c r="X19" s="347"/>
      <c r="Y19" s="347"/>
      <c r="Z19" s="347"/>
    </row>
    <row r="20" spans="1:26" ht="26.25">
      <c r="A20" s="337">
        <v>17</v>
      </c>
      <c r="B20" s="343" t="s">
        <v>833</v>
      </c>
      <c r="C20" s="343" t="s">
        <v>834</v>
      </c>
      <c r="D20" s="337" t="s">
        <v>838</v>
      </c>
      <c r="E20" s="337">
        <v>38927</v>
      </c>
      <c r="F20" s="343">
        <v>1987</v>
      </c>
      <c r="G20" s="343" t="s">
        <v>778</v>
      </c>
      <c r="H20" s="343" t="s">
        <v>778</v>
      </c>
      <c r="I20" s="343">
        <v>4000</v>
      </c>
      <c r="J20" s="343">
        <v>5700</v>
      </c>
      <c r="K20" s="343" t="s">
        <v>778</v>
      </c>
      <c r="L20" s="343" t="s">
        <v>778</v>
      </c>
      <c r="M20" s="344" t="s">
        <v>836</v>
      </c>
      <c r="N20" s="343" t="s">
        <v>45</v>
      </c>
      <c r="O20" s="343" t="s">
        <v>46</v>
      </c>
      <c r="P20" s="343" t="s">
        <v>46</v>
      </c>
      <c r="Q20" s="348"/>
      <c r="R20" s="345" t="s">
        <v>839</v>
      </c>
      <c r="S20" s="346" t="s">
        <v>770</v>
      </c>
      <c r="T20" s="347"/>
      <c r="U20" s="347"/>
      <c r="V20" s="347"/>
      <c r="W20" s="347"/>
      <c r="X20" s="347"/>
      <c r="Y20" s="347"/>
      <c r="Z20" s="347"/>
    </row>
    <row r="21" spans="1:26">
      <c r="A21" s="337">
        <v>18</v>
      </c>
      <c r="B21" s="338" t="s">
        <v>840</v>
      </c>
      <c r="C21" s="338" t="s">
        <v>841</v>
      </c>
      <c r="D21" s="338" t="s">
        <v>842</v>
      </c>
      <c r="E21" s="338" t="s">
        <v>843</v>
      </c>
      <c r="F21" s="338">
        <v>2022</v>
      </c>
      <c r="G21" s="338">
        <v>1332</v>
      </c>
      <c r="H21" s="338">
        <v>96</v>
      </c>
      <c r="I21" s="338">
        <v>504</v>
      </c>
      <c r="J21" s="338">
        <v>1763</v>
      </c>
      <c r="K21" s="338">
        <v>5</v>
      </c>
      <c r="L21" s="338">
        <v>79500</v>
      </c>
      <c r="M21" s="340" t="s">
        <v>769</v>
      </c>
      <c r="N21" s="338" t="s">
        <v>45</v>
      </c>
      <c r="O21" s="338" t="s">
        <v>45</v>
      </c>
      <c r="P21" s="338" t="s">
        <v>45</v>
      </c>
      <c r="Q21" s="339"/>
      <c r="R21" s="350" t="s">
        <v>844</v>
      </c>
      <c r="S21" s="342" t="s">
        <v>770</v>
      </c>
    </row>
    <row r="22" spans="1:26">
      <c r="A22" s="337">
        <v>19</v>
      </c>
      <c r="B22" s="340" t="s">
        <v>783</v>
      </c>
      <c r="C22" s="340" t="s">
        <v>784</v>
      </c>
      <c r="D22" s="340" t="s">
        <v>845</v>
      </c>
      <c r="E22" s="340" t="s">
        <v>846</v>
      </c>
      <c r="F22" s="340">
        <v>2003</v>
      </c>
      <c r="G22" s="340">
        <v>1998</v>
      </c>
      <c r="H22" s="338">
        <v>84</v>
      </c>
      <c r="I22" s="338">
        <v>920</v>
      </c>
      <c r="J22" s="338">
        <v>2900</v>
      </c>
      <c r="K22" s="338">
        <v>6</v>
      </c>
      <c r="L22" s="338">
        <v>9800</v>
      </c>
      <c r="M22" s="340" t="s">
        <v>775</v>
      </c>
      <c r="N22" s="338" t="s">
        <v>45</v>
      </c>
      <c r="O22" s="338" t="s">
        <v>45</v>
      </c>
      <c r="P22" s="338" t="s">
        <v>45</v>
      </c>
      <c r="Q22" s="339"/>
      <c r="R22" s="351" t="s">
        <v>847</v>
      </c>
      <c r="S22" s="342" t="s">
        <v>770</v>
      </c>
    </row>
    <row r="23" spans="1:26" ht="26.25">
      <c r="A23" s="337">
        <v>20</v>
      </c>
      <c r="B23" s="340" t="s">
        <v>848</v>
      </c>
      <c r="C23" s="340" t="s">
        <v>849</v>
      </c>
      <c r="D23" s="340" t="s">
        <v>850</v>
      </c>
      <c r="E23" s="340" t="s">
        <v>851</v>
      </c>
      <c r="F23" s="340">
        <v>2023</v>
      </c>
      <c r="G23" s="340">
        <v>1995</v>
      </c>
      <c r="H23" s="338">
        <v>95</v>
      </c>
      <c r="I23" s="338">
        <v>839</v>
      </c>
      <c r="J23" s="338">
        <v>3190</v>
      </c>
      <c r="K23" s="338">
        <v>9</v>
      </c>
      <c r="L23" s="338">
        <v>190000</v>
      </c>
      <c r="M23" s="340" t="s">
        <v>769</v>
      </c>
      <c r="N23" s="338" t="s">
        <v>45</v>
      </c>
      <c r="O23" s="338" t="s">
        <v>45</v>
      </c>
      <c r="P23" s="338" t="s">
        <v>45</v>
      </c>
      <c r="Q23" s="339"/>
      <c r="R23" s="351" t="s">
        <v>852</v>
      </c>
      <c r="S23" s="342" t="s">
        <v>770</v>
      </c>
    </row>
    <row r="24" spans="1:26">
      <c r="A24" s="337">
        <v>21</v>
      </c>
      <c r="B24" s="340" t="s">
        <v>853</v>
      </c>
      <c r="C24" s="340">
        <v>266</v>
      </c>
      <c r="D24" s="340" t="s">
        <v>854</v>
      </c>
      <c r="E24" s="340">
        <v>914437</v>
      </c>
      <c r="F24" s="340">
        <v>1979</v>
      </c>
      <c r="G24" s="340">
        <v>6842</v>
      </c>
      <c r="H24" s="338">
        <v>110</v>
      </c>
      <c r="I24" s="338">
        <v>5000</v>
      </c>
      <c r="J24" s="338">
        <v>10850</v>
      </c>
      <c r="K24" s="338">
        <v>2</v>
      </c>
      <c r="L24" s="338" t="s">
        <v>778</v>
      </c>
      <c r="M24" s="340" t="s">
        <v>775</v>
      </c>
      <c r="N24" s="338" t="s">
        <v>45</v>
      </c>
      <c r="O24" s="338" t="s">
        <v>46</v>
      </c>
      <c r="P24" s="338" t="s">
        <v>45</v>
      </c>
      <c r="Q24" s="339"/>
      <c r="R24" s="352" t="s">
        <v>855</v>
      </c>
      <c r="S24" s="353" t="s">
        <v>770</v>
      </c>
    </row>
    <row r="25" spans="1:26">
      <c r="A25" s="337">
        <v>22</v>
      </c>
      <c r="B25" s="340" t="s">
        <v>853</v>
      </c>
      <c r="C25" s="340">
        <v>200</v>
      </c>
      <c r="D25" s="340" t="s">
        <v>856</v>
      </c>
      <c r="E25" s="340" t="s">
        <v>857</v>
      </c>
      <c r="F25" s="340">
        <v>1990</v>
      </c>
      <c r="G25" s="340">
        <v>6842</v>
      </c>
      <c r="H25" s="338">
        <v>110</v>
      </c>
      <c r="I25" s="338">
        <v>5320</v>
      </c>
      <c r="J25" s="338">
        <v>10520</v>
      </c>
      <c r="K25" s="338">
        <v>2</v>
      </c>
      <c r="L25" s="338" t="s">
        <v>778</v>
      </c>
      <c r="M25" s="340" t="s">
        <v>775</v>
      </c>
      <c r="N25" s="338" t="s">
        <v>45</v>
      </c>
      <c r="O25" s="338" t="s">
        <v>46</v>
      </c>
      <c r="P25" s="338" t="s">
        <v>45</v>
      </c>
      <c r="Q25" s="339"/>
      <c r="R25" s="352" t="s">
        <v>858</v>
      </c>
      <c r="S25" s="353" t="s">
        <v>770</v>
      </c>
    </row>
    <row r="26" spans="1:26">
      <c r="A26" s="337">
        <v>23</v>
      </c>
      <c r="B26" s="338" t="s">
        <v>783</v>
      </c>
      <c r="C26" s="338" t="s">
        <v>784</v>
      </c>
      <c r="D26" s="340" t="s">
        <v>859</v>
      </c>
      <c r="E26" s="338" t="s">
        <v>860</v>
      </c>
      <c r="F26" s="338">
        <v>2006</v>
      </c>
      <c r="G26" s="338">
        <v>1998</v>
      </c>
      <c r="H26" s="338">
        <v>92</v>
      </c>
      <c r="I26" s="338">
        <v>925</v>
      </c>
      <c r="J26" s="338">
        <v>2800</v>
      </c>
      <c r="K26" s="338">
        <v>9</v>
      </c>
      <c r="L26" s="338">
        <v>19000</v>
      </c>
      <c r="M26" s="340" t="s">
        <v>769</v>
      </c>
      <c r="N26" s="338" t="s">
        <v>45</v>
      </c>
      <c r="O26" s="338" t="s">
        <v>45</v>
      </c>
      <c r="P26" s="338" t="s">
        <v>45</v>
      </c>
      <c r="Q26" s="339"/>
      <c r="R26" s="354" t="s">
        <v>861</v>
      </c>
      <c r="S26" s="342" t="s">
        <v>862</v>
      </c>
    </row>
    <row r="27" spans="1:26">
      <c r="A27" s="337">
        <v>24</v>
      </c>
      <c r="B27" s="338" t="s">
        <v>848</v>
      </c>
      <c r="C27" s="338" t="s">
        <v>849</v>
      </c>
      <c r="D27" s="338" t="s">
        <v>863</v>
      </c>
      <c r="E27" s="355" t="s">
        <v>864</v>
      </c>
      <c r="F27" s="338">
        <v>2020</v>
      </c>
      <c r="G27" s="338">
        <v>1995</v>
      </c>
      <c r="H27" s="338">
        <v>95.6</v>
      </c>
      <c r="I27" s="338">
        <v>920</v>
      </c>
      <c r="J27" s="338">
        <v>3190</v>
      </c>
      <c r="K27" s="338">
        <v>9</v>
      </c>
      <c r="L27" s="338">
        <v>121500</v>
      </c>
      <c r="M27" s="340" t="s">
        <v>769</v>
      </c>
      <c r="N27" s="338" t="s">
        <v>45</v>
      </c>
      <c r="O27" s="338" t="s">
        <v>45</v>
      </c>
      <c r="P27" s="338" t="s">
        <v>45</v>
      </c>
      <c r="Q27" s="339"/>
      <c r="R27" s="352" t="s">
        <v>865</v>
      </c>
      <c r="S27" s="342" t="s">
        <v>770</v>
      </c>
    </row>
    <row r="28" spans="1:26">
      <c r="A28" s="337">
        <v>25</v>
      </c>
      <c r="B28" s="338" t="s">
        <v>866</v>
      </c>
      <c r="C28" s="338" t="s">
        <v>867</v>
      </c>
      <c r="D28" s="338" t="s">
        <v>868</v>
      </c>
      <c r="E28" s="338" t="s">
        <v>869</v>
      </c>
      <c r="F28" s="338">
        <v>2008</v>
      </c>
      <c r="G28" s="338">
        <v>7146</v>
      </c>
      <c r="H28" s="338">
        <v>206</v>
      </c>
      <c r="I28" s="338">
        <v>4650</v>
      </c>
      <c r="J28" s="338">
        <v>12000</v>
      </c>
      <c r="K28" s="338">
        <v>6</v>
      </c>
      <c r="L28" s="338" t="s">
        <v>778</v>
      </c>
      <c r="M28" s="340" t="s">
        <v>762</v>
      </c>
      <c r="N28" s="338" t="s">
        <v>45</v>
      </c>
      <c r="O28" s="338" t="s">
        <v>46</v>
      </c>
      <c r="P28" s="338" t="s">
        <v>45</v>
      </c>
      <c r="Q28" s="339"/>
      <c r="R28" s="352" t="s">
        <v>870</v>
      </c>
      <c r="S28" s="338" t="s">
        <v>764</v>
      </c>
    </row>
    <row r="29" spans="1:26">
      <c r="A29" s="337">
        <v>26</v>
      </c>
      <c r="B29" s="338" t="s">
        <v>871</v>
      </c>
      <c r="C29" s="338" t="s">
        <v>872</v>
      </c>
      <c r="D29" s="338" t="s">
        <v>873</v>
      </c>
      <c r="E29" s="355" t="s">
        <v>874</v>
      </c>
      <c r="F29" s="338">
        <v>2019</v>
      </c>
      <c r="G29" s="338">
        <v>4397</v>
      </c>
      <c r="H29" s="338">
        <v>100</v>
      </c>
      <c r="I29" s="338">
        <v>3575</v>
      </c>
      <c r="J29" s="338">
        <v>10000</v>
      </c>
      <c r="K29" s="338">
        <v>2</v>
      </c>
      <c r="L29" s="338">
        <v>385900</v>
      </c>
      <c r="M29" s="340" t="s">
        <v>875</v>
      </c>
      <c r="N29" s="338" t="s">
        <v>45</v>
      </c>
      <c r="O29" s="338" t="s">
        <v>45</v>
      </c>
      <c r="P29" s="338" t="s">
        <v>45</v>
      </c>
      <c r="Q29" s="339"/>
      <c r="R29" s="352" t="s">
        <v>876</v>
      </c>
      <c r="S29" s="342" t="s">
        <v>770</v>
      </c>
    </row>
    <row r="30" spans="1:26">
      <c r="A30" s="337">
        <v>27</v>
      </c>
      <c r="B30" s="338" t="s">
        <v>825</v>
      </c>
      <c r="C30" s="338">
        <v>1014</v>
      </c>
      <c r="D30" s="338" t="s">
        <v>877</v>
      </c>
      <c r="E30" s="355" t="s">
        <v>878</v>
      </c>
      <c r="F30" s="338">
        <v>2002</v>
      </c>
      <c r="G30" s="338">
        <v>4562</v>
      </c>
      <c r="H30" s="338" t="s">
        <v>778</v>
      </c>
      <c r="I30" s="338">
        <v>2710</v>
      </c>
      <c r="J30" s="338">
        <v>7200</v>
      </c>
      <c r="K30" s="338">
        <v>1</v>
      </c>
      <c r="L30" s="338" t="s">
        <v>778</v>
      </c>
      <c r="M30" s="340" t="s">
        <v>875</v>
      </c>
      <c r="N30" s="338" t="s">
        <v>45</v>
      </c>
      <c r="O30" s="338" t="s">
        <v>46</v>
      </c>
      <c r="P30" s="338" t="s">
        <v>45</v>
      </c>
      <c r="Q30" s="339"/>
      <c r="R30" s="352" t="s">
        <v>879</v>
      </c>
      <c r="S30" s="342" t="s">
        <v>770</v>
      </c>
    </row>
    <row r="31" spans="1:26">
      <c r="A31" s="337">
        <v>28</v>
      </c>
      <c r="B31" s="338" t="s">
        <v>765</v>
      </c>
      <c r="C31" s="338" t="s">
        <v>880</v>
      </c>
      <c r="D31" s="338" t="s">
        <v>881</v>
      </c>
      <c r="E31" s="355" t="s">
        <v>882</v>
      </c>
      <c r="F31" s="338">
        <v>2020</v>
      </c>
      <c r="G31" s="338">
        <v>1368</v>
      </c>
      <c r="H31" s="338">
        <v>70</v>
      </c>
      <c r="I31" s="338">
        <v>461</v>
      </c>
      <c r="J31" s="338">
        <v>1695</v>
      </c>
      <c r="K31" s="338">
        <v>5</v>
      </c>
      <c r="L31" s="338">
        <v>50500</v>
      </c>
      <c r="M31" s="340" t="s">
        <v>769</v>
      </c>
      <c r="N31" s="338" t="s">
        <v>45</v>
      </c>
      <c r="O31" s="338" t="s">
        <v>45</v>
      </c>
      <c r="P31" s="338" t="s">
        <v>45</v>
      </c>
      <c r="Q31" s="339"/>
      <c r="R31" s="352" t="s">
        <v>883</v>
      </c>
      <c r="S31" s="342" t="s">
        <v>770</v>
      </c>
    </row>
    <row r="32" spans="1:26">
      <c r="A32" s="337">
        <v>29</v>
      </c>
      <c r="B32" s="338" t="s">
        <v>853</v>
      </c>
      <c r="C32" s="338">
        <v>244</v>
      </c>
      <c r="D32" s="338" t="s">
        <v>884</v>
      </c>
      <c r="E32" s="355" t="s">
        <v>885</v>
      </c>
      <c r="F32" s="338">
        <v>1985</v>
      </c>
      <c r="G32" s="338">
        <v>6842</v>
      </c>
      <c r="H32" s="338">
        <v>110</v>
      </c>
      <c r="I32" s="338">
        <v>5000</v>
      </c>
      <c r="J32" s="338">
        <v>10650</v>
      </c>
      <c r="K32" s="338">
        <v>2</v>
      </c>
      <c r="L32" s="338" t="s">
        <v>778</v>
      </c>
      <c r="M32" s="340" t="s">
        <v>775</v>
      </c>
      <c r="N32" s="338" t="s">
        <v>45</v>
      </c>
      <c r="O32" s="338" t="s">
        <v>46</v>
      </c>
      <c r="P32" s="338" t="s">
        <v>45</v>
      </c>
      <c r="Q32" s="339"/>
      <c r="R32" s="356" t="s">
        <v>886</v>
      </c>
      <c r="S32" s="342" t="s">
        <v>770</v>
      </c>
    </row>
    <row r="33" spans="1:26">
      <c r="A33" s="337">
        <v>30</v>
      </c>
      <c r="B33" s="338" t="s">
        <v>771</v>
      </c>
      <c r="C33" s="338" t="s">
        <v>887</v>
      </c>
      <c r="D33" s="338" t="s">
        <v>888</v>
      </c>
      <c r="E33" s="338" t="s">
        <v>889</v>
      </c>
      <c r="F33" s="338">
        <v>2014</v>
      </c>
      <c r="G33" s="338">
        <v>1560</v>
      </c>
      <c r="H33" s="338">
        <v>68</v>
      </c>
      <c r="I33" s="338">
        <v>680</v>
      </c>
      <c r="J33" s="338">
        <v>2040</v>
      </c>
      <c r="K33" s="338">
        <v>5</v>
      </c>
      <c r="L33" s="338">
        <v>30500</v>
      </c>
      <c r="M33" s="340" t="s">
        <v>769</v>
      </c>
      <c r="N33" s="338" t="s">
        <v>45</v>
      </c>
      <c r="O33" s="338" t="s">
        <v>45</v>
      </c>
      <c r="P33" s="338" t="s">
        <v>45</v>
      </c>
      <c r="Q33" s="339"/>
      <c r="R33" s="356" t="s">
        <v>890</v>
      </c>
      <c r="S33" s="342" t="s">
        <v>770</v>
      </c>
    </row>
    <row r="34" spans="1:26">
      <c r="A34" s="337">
        <v>31</v>
      </c>
      <c r="B34" s="338" t="s">
        <v>833</v>
      </c>
      <c r="C34" s="338" t="s">
        <v>891</v>
      </c>
      <c r="D34" s="338" t="s">
        <v>892</v>
      </c>
      <c r="E34" s="338" t="s">
        <v>893</v>
      </c>
      <c r="F34" s="338">
        <v>2005</v>
      </c>
      <c r="G34" s="338">
        <v>4116</v>
      </c>
      <c r="H34" s="338">
        <v>128</v>
      </c>
      <c r="I34" s="338">
        <v>4375</v>
      </c>
      <c r="J34" s="338">
        <v>12500</v>
      </c>
      <c r="K34" s="338">
        <v>42</v>
      </c>
      <c r="L34" s="338">
        <v>43000</v>
      </c>
      <c r="M34" s="340" t="s">
        <v>894</v>
      </c>
      <c r="N34" s="338" t="s">
        <v>45</v>
      </c>
      <c r="O34" s="338" t="s">
        <v>45</v>
      </c>
      <c r="P34" s="338" t="s">
        <v>45</v>
      </c>
      <c r="Q34" s="339"/>
      <c r="R34" s="356" t="s">
        <v>895</v>
      </c>
      <c r="S34" s="342" t="s">
        <v>770</v>
      </c>
    </row>
    <row r="35" spans="1:26">
      <c r="A35" s="337">
        <v>32</v>
      </c>
      <c r="B35" s="338" t="s">
        <v>840</v>
      </c>
      <c r="C35" s="338" t="s">
        <v>841</v>
      </c>
      <c r="D35" s="338" t="s">
        <v>896</v>
      </c>
      <c r="E35" s="338" t="s">
        <v>897</v>
      </c>
      <c r="F35" s="338">
        <v>2021</v>
      </c>
      <c r="G35" s="338">
        <v>1332</v>
      </c>
      <c r="H35" s="338">
        <v>96</v>
      </c>
      <c r="I35" s="338">
        <v>507</v>
      </c>
      <c r="J35" s="338">
        <v>1767</v>
      </c>
      <c r="K35" s="338">
        <v>5</v>
      </c>
      <c r="L35" s="338">
        <v>75000</v>
      </c>
      <c r="M35" s="340" t="s">
        <v>769</v>
      </c>
      <c r="N35" s="338" t="s">
        <v>45</v>
      </c>
      <c r="O35" s="338" t="s">
        <v>45</v>
      </c>
      <c r="P35" s="338" t="s">
        <v>45</v>
      </c>
      <c r="Q35" s="339"/>
      <c r="R35" s="357" t="s">
        <v>898</v>
      </c>
      <c r="S35" s="342" t="s">
        <v>770</v>
      </c>
    </row>
    <row r="36" spans="1:26">
      <c r="A36" s="337">
        <v>33</v>
      </c>
      <c r="B36" s="343" t="s">
        <v>825</v>
      </c>
      <c r="C36" s="343" t="s">
        <v>899</v>
      </c>
      <c r="D36" s="337" t="s">
        <v>900</v>
      </c>
      <c r="E36" s="337">
        <v>28612</v>
      </c>
      <c r="F36" s="343">
        <v>1988</v>
      </c>
      <c r="G36" s="343">
        <v>2502</v>
      </c>
      <c r="H36" s="343" t="s">
        <v>778</v>
      </c>
      <c r="I36" s="343">
        <v>751</v>
      </c>
      <c r="J36" s="343">
        <v>2921</v>
      </c>
      <c r="K36" s="343">
        <v>1</v>
      </c>
      <c r="L36" s="343" t="s">
        <v>778</v>
      </c>
      <c r="M36" s="344" t="s">
        <v>828</v>
      </c>
      <c r="N36" s="343" t="s">
        <v>45</v>
      </c>
      <c r="O36" s="343" t="s">
        <v>46</v>
      </c>
      <c r="P36" s="343" t="s">
        <v>46</v>
      </c>
      <c r="Q36" s="343" t="s">
        <v>46</v>
      </c>
      <c r="R36" s="358" t="s">
        <v>901</v>
      </c>
      <c r="S36" s="346" t="s">
        <v>770</v>
      </c>
      <c r="T36" s="347"/>
      <c r="U36" s="347"/>
      <c r="V36" s="347"/>
      <c r="W36" s="347"/>
      <c r="X36" s="347"/>
      <c r="Y36" s="347"/>
      <c r="Z36" s="347"/>
    </row>
    <row r="37" spans="1:26" ht="15.75">
      <c r="A37" s="337">
        <v>34</v>
      </c>
      <c r="B37" s="359" t="s">
        <v>806</v>
      </c>
      <c r="C37" s="359" t="s">
        <v>902</v>
      </c>
      <c r="D37" s="359" t="s">
        <v>903</v>
      </c>
      <c r="E37" s="359" t="s">
        <v>904</v>
      </c>
      <c r="F37" s="359">
        <v>1998</v>
      </c>
      <c r="G37" s="359">
        <v>6174</v>
      </c>
      <c r="H37" s="359">
        <v>113</v>
      </c>
      <c r="I37" s="359">
        <v>4550</v>
      </c>
      <c r="J37" s="359">
        <v>12500</v>
      </c>
      <c r="K37" s="359">
        <v>6</v>
      </c>
      <c r="L37" s="338" t="s">
        <v>778</v>
      </c>
      <c r="M37" s="340" t="s">
        <v>762</v>
      </c>
      <c r="N37" s="338" t="s">
        <v>45</v>
      </c>
      <c r="O37" s="338" t="s">
        <v>46</v>
      </c>
      <c r="P37" s="338" t="s">
        <v>45</v>
      </c>
      <c r="Q37" s="339"/>
      <c r="R37" s="360" t="s">
        <v>905</v>
      </c>
      <c r="S37" s="353" t="s">
        <v>811</v>
      </c>
    </row>
    <row r="38" spans="1:26">
      <c r="A38" s="337">
        <v>35</v>
      </c>
      <c r="B38" s="338" t="s">
        <v>906</v>
      </c>
      <c r="C38" s="338" t="s">
        <v>907</v>
      </c>
      <c r="D38" s="338" t="s">
        <v>908</v>
      </c>
      <c r="E38" s="338" t="s">
        <v>909</v>
      </c>
      <c r="F38" s="338">
        <v>1998</v>
      </c>
      <c r="G38" s="338">
        <v>2417</v>
      </c>
      <c r="H38" s="338" t="s">
        <v>778</v>
      </c>
      <c r="I38" s="338">
        <v>900</v>
      </c>
      <c r="J38" s="338">
        <v>2900</v>
      </c>
      <c r="K38" s="338">
        <v>9</v>
      </c>
      <c r="L38" s="338" t="s">
        <v>778</v>
      </c>
      <c r="M38" s="340" t="s">
        <v>775</v>
      </c>
      <c r="N38" s="338" t="s">
        <v>45</v>
      </c>
      <c r="O38" s="338" t="s">
        <v>46</v>
      </c>
      <c r="P38" s="338" t="s">
        <v>45</v>
      </c>
      <c r="Q38" s="339"/>
      <c r="R38" s="354" t="s">
        <v>910</v>
      </c>
      <c r="S38" s="353" t="s">
        <v>911</v>
      </c>
    </row>
    <row r="39" spans="1:26">
      <c r="A39" s="337">
        <v>36</v>
      </c>
      <c r="B39" s="338" t="s">
        <v>853</v>
      </c>
      <c r="C39" s="338">
        <v>1142</v>
      </c>
      <c r="D39" s="338" t="s">
        <v>912</v>
      </c>
      <c r="E39" s="338" t="s">
        <v>913</v>
      </c>
      <c r="F39" s="338">
        <v>2000</v>
      </c>
      <c r="G39" s="338">
        <v>6842</v>
      </c>
      <c r="H39" s="338">
        <v>110</v>
      </c>
      <c r="I39" s="338">
        <v>6515</v>
      </c>
      <c r="J39" s="338">
        <v>11845</v>
      </c>
      <c r="K39" s="338">
        <v>3</v>
      </c>
      <c r="L39" s="338" t="s">
        <v>778</v>
      </c>
      <c r="M39" s="340" t="s">
        <v>775</v>
      </c>
      <c r="N39" s="338" t="s">
        <v>45</v>
      </c>
      <c r="O39" s="338" t="s">
        <v>46</v>
      </c>
      <c r="P39" s="338" t="s">
        <v>45</v>
      </c>
      <c r="Q39" s="339"/>
      <c r="R39" s="354" t="s">
        <v>914</v>
      </c>
      <c r="S39" s="353" t="s">
        <v>770</v>
      </c>
    </row>
    <row r="40" spans="1:26">
      <c r="A40" s="337">
        <v>37</v>
      </c>
      <c r="B40" s="338" t="s">
        <v>806</v>
      </c>
      <c r="C40" s="338" t="s">
        <v>915</v>
      </c>
      <c r="D40" s="338" t="s">
        <v>916</v>
      </c>
      <c r="E40" s="355" t="s">
        <v>917</v>
      </c>
      <c r="F40" s="338">
        <v>2002</v>
      </c>
      <c r="G40" s="338">
        <v>1149</v>
      </c>
      <c r="H40" s="338">
        <v>55</v>
      </c>
      <c r="I40" s="338">
        <v>555</v>
      </c>
      <c r="J40" s="338">
        <v>1605</v>
      </c>
      <c r="K40" s="338">
        <v>2</v>
      </c>
      <c r="L40" s="338" t="s">
        <v>778</v>
      </c>
      <c r="M40" s="340" t="s">
        <v>775</v>
      </c>
      <c r="N40" s="338" t="s">
        <v>45</v>
      </c>
      <c r="O40" s="338" t="s">
        <v>46</v>
      </c>
      <c r="P40" s="338" t="s">
        <v>45</v>
      </c>
      <c r="Q40" s="339"/>
      <c r="R40" s="354" t="s">
        <v>918</v>
      </c>
      <c r="S40" s="342" t="s">
        <v>770</v>
      </c>
    </row>
    <row r="41" spans="1:26">
      <c r="A41" s="337">
        <v>38</v>
      </c>
      <c r="B41" s="343" t="s">
        <v>825</v>
      </c>
      <c r="C41" s="343">
        <v>902</v>
      </c>
      <c r="D41" s="337" t="s">
        <v>919</v>
      </c>
      <c r="E41" s="337">
        <v>45537</v>
      </c>
      <c r="F41" s="343">
        <v>1984</v>
      </c>
      <c r="G41" s="343">
        <v>4562</v>
      </c>
      <c r="H41" s="343" t="s">
        <v>778</v>
      </c>
      <c r="I41" s="343">
        <v>1310</v>
      </c>
      <c r="J41" s="343">
        <v>5010</v>
      </c>
      <c r="K41" s="343">
        <v>1</v>
      </c>
      <c r="L41" s="343" t="s">
        <v>778</v>
      </c>
      <c r="M41" s="344" t="s">
        <v>828</v>
      </c>
      <c r="N41" s="343" t="s">
        <v>45</v>
      </c>
      <c r="O41" s="343" t="s">
        <v>46</v>
      </c>
      <c r="P41" s="343" t="s">
        <v>46</v>
      </c>
      <c r="Q41" s="348" t="s">
        <v>46</v>
      </c>
      <c r="R41" s="361" t="s">
        <v>920</v>
      </c>
      <c r="S41" s="346" t="s">
        <v>770</v>
      </c>
      <c r="T41" s="347"/>
      <c r="U41" s="347"/>
      <c r="V41" s="347"/>
      <c r="W41" s="347"/>
      <c r="X41" s="347"/>
      <c r="Y41" s="347"/>
      <c r="Z41" s="347"/>
    </row>
    <row r="42" spans="1:26">
      <c r="A42" s="337">
        <v>39</v>
      </c>
      <c r="B42" s="362" t="s">
        <v>921</v>
      </c>
      <c r="C42" s="342" t="s">
        <v>922</v>
      </c>
      <c r="D42" s="338" t="s">
        <v>923</v>
      </c>
      <c r="E42" s="355" t="s">
        <v>924</v>
      </c>
      <c r="F42" s="338">
        <v>2007</v>
      </c>
      <c r="G42" s="338">
        <v>4400</v>
      </c>
      <c r="H42" s="338">
        <v>55</v>
      </c>
      <c r="I42" s="338" t="s">
        <v>778</v>
      </c>
      <c r="J42" s="338" t="s">
        <v>778</v>
      </c>
      <c r="K42" s="338">
        <v>1</v>
      </c>
      <c r="L42" s="338" t="s">
        <v>778</v>
      </c>
      <c r="M42" s="363" t="s">
        <v>925</v>
      </c>
      <c r="N42" s="338" t="s">
        <v>45</v>
      </c>
      <c r="O42" s="338" t="s">
        <v>46</v>
      </c>
      <c r="P42" s="338" t="s">
        <v>45</v>
      </c>
      <c r="Q42" s="340" t="s">
        <v>46</v>
      </c>
      <c r="R42" s="364" t="s">
        <v>920</v>
      </c>
      <c r="S42" s="342" t="s">
        <v>770</v>
      </c>
    </row>
    <row r="43" spans="1:26">
      <c r="A43" s="337">
        <v>40</v>
      </c>
      <c r="B43" s="365" t="s">
        <v>765</v>
      </c>
      <c r="C43" s="365" t="s">
        <v>926</v>
      </c>
      <c r="D43" s="365" t="s">
        <v>927</v>
      </c>
      <c r="E43" s="366" t="s">
        <v>928</v>
      </c>
      <c r="F43" s="365">
        <v>2004</v>
      </c>
      <c r="G43" s="365">
        <v>1910</v>
      </c>
      <c r="H43" s="365">
        <v>77</v>
      </c>
      <c r="I43" s="365">
        <v>555</v>
      </c>
      <c r="J43" s="365">
        <v>1875</v>
      </c>
      <c r="K43" s="365">
        <v>5</v>
      </c>
      <c r="L43" s="338">
        <v>7500</v>
      </c>
      <c r="M43" s="340" t="s">
        <v>769</v>
      </c>
      <c r="N43" s="338" t="s">
        <v>45</v>
      </c>
      <c r="O43" s="365" t="s">
        <v>45</v>
      </c>
      <c r="P43" s="365" t="s">
        <v>45</v>
      </c>
      <c r="Q43" s="367"/>
      <c r="R43" s="364" t="s">
        <v>929</v>
      </c>
      <c r="S43" s="368" t="s">
        <v>770</v>
      </c>
    </row>
    <row r="44" spans="1:26" ht="26.25">
      <c r="A44" s="337">
        <v>41</v>
      </c>
      <c r="B44" s="343" t="s">
        <v>930</v>
      </c>
      <c r="C44" s="343" t="s">
        <v>931</v>
      </c>
      <c r="D44" s="369" t="s">
        <v>932</v>
      </c>
      <c r="E44" s="370">
        <v>735111400157</v>
      </c>
      <c r="F44" s="343">
        <v>2014</v>
      </c>
      <c r="G44" s="343" t="s">
        <v>778</v>
      </c>
      <c r="H44" s="343" t="s">
        <v>778</v>
      </c>
      <c r="I44" s="343">
        <v>2500</v>
      </c>
      <c r="J44" s="343">
        <v>3400</v>
      </c>
      <c r="K44" s="343" t="s">
        <v>778</v>
      </c>
      <c r="L44" s="343" t="s">
        <v>778</v>
      </c>
      <c r="M44" s="344" t="s">
        <v>836</v>
      </c>
      <c r="N44" s="343" t="s">
        <v>45</v>
      </c>
      <c r="O44" s="343" t="s">
        <v>46</v>
      </c>
      <c r="P44" s="343" t="s">
        <v>46</v>
      </c>
      <c r="Q44" s="348" t="s">
        <v>46</v>
      </c>
      <c r="R44" s="361" t="s">
        <v>933</v>
      </c>
      <c r="S44" s="346" t="s">
        <v>770</v>
      </c>
      <c r="T44" s="347"/>
      <c r="U44" s="347"/>
      <c r="V44" s="347"/>
      <c r="W44" s="347"/>
      <c r="X44" s="347"/>
      <c r="Y44" s="347"/>
      <c r="Z44" s="347"/>
    </row>
    <row r="45" spans="1:26">
      <c r="A45" s="337">
        <v>42</v>
      </c>
      <c r="B45" s="338" t="s">
        <v>801</v>
      </c>
      <c r="C45" s="338" t="s">
        <v>934</v>
      </c>
      <c r="D45" s="338" t="s">
        <v>935</v>
      </c>
      <c r="E45" s="371" t="s">
        <v>936</v>
      </c>
      <c r="F45" s="338">
        <v>2014</v>
      </c>
      <c r="G45" s="338">
        <v>1997</v>
      </c>
      <c r="H45" s="338">
        <v>94</v>
      </c>
      <c r="I45" s="338">
        <v>1012</v>
      </c>
      <c r="J45" s="338">
        <v>2698</v>
      </c>
      <c r="K45" s="338">
        <v>3</v>
      </c>
      <c r="L45" s="338">
        <v>29500</v>
      </c>
      <c r="M45" s="340" t="s">
        <v>775</v>
      </c>
      <c r="N45" s="338" t="s">
        <v>45</v>
      </c>
      <c r="O45" s="338" t="s">
        <v>45</v>
      </c>
      <c r="P45" s="338" t="s">
        <v>45</v>
      </c>
      <c r="Q45" s="339"/>
      <c r="R45" s="364" t="s">
        <v>937</v>
      </c>
      <c r="S45" s="342" t="s">
        <v>770</v>
      </c>
    </row>
    <row r="46" spans="1:26" ht="26.25">
      <c r="A46" s="337">
        <v>43</v>
      </c>
      <c r="B46" s="338" t="s">
        <v>938</v>
      </c>
      <c r="C46" s="338" t="s">
        <v>939</v>
      </c>
      <c r="D46" s="338" t="s">
        <v>940</v>
      </c>
      <c r="E46" s="338" t="s">
        <v>941</v>
      </c>
      <c r="F46" s="338">
        <v>2016</v>
      </c>
      <c r="G46" s="338" t="s">
        <v>778</v>
      </c>
      <c r="H46" s="338" t="s">
        <v>778</v>
      </c>
      <c r="I46" s="338">
        <v>3000</v>
      </c>
      <c r="J46" s="338">
        <v>4120</v>
      </c>
      <c r="K46" s="338" t="s">
        <v>778</v>
      </c>
      <c r="L46" s="338" t="s">
        <v>778</v>
      </c>
      <c r="M46" s="340" t="s">
        <v>836</v>
      </c>
      <c r="N46" s="338" t="s">
        <v>45</v>
      </c>
      <c r="O46" s="338" t="s">
        <v>46</v>
      </c>
      <c r="P46" s="338" t="s">
        <v>46</v>
      </c>
      <c r="Q46" s="339"/>
      <c r="R46" s="364" t="s">
        <v>942</v>
      </c>
      <c r="S46" s="342" t="s">
        <v>770</v>
      </c>
    </row>
    <row r="47" spans="1:26">
      <c r="A47" s="337">
        <v>44</v>
      </c>
      <c r="B47" s="338" t="s">
        <v>943</v>
      </c>
      <c r="C47" s="338" t="s">
        <v>944</v>
      </c>
      <c r="D47" s="338" t="s">
        <v>945</v>
      </c>
      <c r="E47" s="338" t="s">
        <v>946</v>
      </c>
      <c r="F47" s="338">
        <v>2025</v>
      </c>
      <c r="G47" s="338">
        <v>12742</v>
      </c>
      <c r="H47" s="338">
        <v>272</v>
      </c>
      <c r="I47" s="338">
        <v>9547</v>
      </c>
      <c r="J47" s="338">
        <v>21500</v>
      </c>
      <c r="K47" s="338">
        <v>6</v>
      </c>
      <c r="L47" s="338">
        <v>1559886</v>
      </c>
      <c r="M47" s="340" t="s">
        <v>762</v>
      </c>
      <c r="N47" s="338" t="s">
        <v>45</v>
      </c>
      <c r="O47" s="338" t="s">
        <v>45</v>
      </c>
      <c r="P47" s="338" t="s">
        <v>45</v>
      </c>
      <c r="Q47" s="339"/>
      <c r="R47" s="364" t="s">
        <v>947</v>
      </c>
      <c r="S47" s="342" t="s">
        <v>770</v>
      </c>
    </row>
    <row r="48" spans="1:26">
      <c r="L48" s="347"/>
      <c r="M48" s="372"/>
      <c r="N48" s="347"/>
    </row>
    <row r="49" spans="12:14">
      <c r="L49" s="347"/>
      <c r="M49" s="372"/>
      <c r="N49" s="347"/>
    </row>
    <row r="50" spans="12:14">
      <c r="L50" s="347"/>
      <c r="M50" s="372"/>
      <c r="N50" s="347"/>
    </row>
    <row r="51" spans="12:14">
      <c r="L51" s="347"/>
      <c r="M51" s="372"/>
      <c r="N51" s="34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A4D6B-0ACF-4583-A209-5DA71F4097B1}">
  <dimension ref="A1:B40"/>
  <sheetViews>
    <sheetView workbookViewId="0">
      <selection activeCell="G41" sqref="G41"/>
    </sheetView>
  </sheetViews>
  <sheetFormatPr defaultRowHeight="15"/>
  <cols>
    <col min="1" max="1" width="54.140625" style="154" customWidth="1"/>
    <col min="2" max="2" width="49.7109375" customWidth="1"/>
  </cols>
  <sheetData>
    <row r="1" spans="1:2">
      <c r="A1" s="144" t="s">
        <v>402</v>
      </c>
      <c r="B1" s="144" t="s">
        <v>581</v>
      </c>
    </row>
    <row r="2" spans="1:2">
      <c r="A2" s="433" t="s">
        <v>582</v>
      </c>
      <c r="B2" s="145" t="s">
        <v>583</v>
      </c>
    </row>
    <row r="3" spans="1:2">
      <c r="A3" s="434"/>
      <c r="B3" s="146" t="s">
        <v>584</v>
      </c>
    </row>
    <row r="4" spans="1:2" ht="30">
      <c r="A4" s="151" t="s">
        <v>585</v>
      </c>
      <c r="B4" s="147" t="s">
        <v>586</v>
      </c>
    </row>
    <row r="5" spans="1:2" ht="30">
      <c r="A5" s="429" t="s">
        <v>377</v>
      </c>
      <c r="B5" s="148" t="s">
        <v>401</v>
      </c>
    </row>
    <row r="6" spans="1:2">
      <c r="A6" s="430"/>
      <c r="B6" s="149" t="s">
        <v>604</v>
      </c>
    </row>
    <row r="7" spans="1:2">
      <c r="A7" s="430"/>
      <c r="B7" s="150" t="s">
        <v>605</v>
      </c>
    </row>
    <row r="8" spans="1:2">
      <c r="A8" s="430"/>
      <c r="B8" s="150" t="s">
        <v>606</v>
      </c>
    </row>
    <row r="9" spans="1:2">
      <c r="A9" s="430"/>
      <c r="B9" s="150" t="s">
        <v>607</v>
      </c>
    </row>
    <row r="10" spans="1:2">
      <c r="A10" s="430"/>
      <c r="B10" s="150" t="s">
        <v>608</v>
      </c>
    </row>
    <row r="11" spans="1:2">
      <c r="A11" s="430"/>
      <c r="B11" s="150" t="s">
        <v>609</v>
      </c>
    </row>
    <row r="12" spans="1:2">
      <c r="A12" s="430"/>
      <c r="B12" s="150" t="s">
        <v>610</v>
      </c>
    </row>
    <row r="13" spans="1:2">
      <c r="A13" s="431"/>
      <c r="B13" s="150" t="s">
        <v>611</v>
      </c>
    </row>
    <row r="14" spans="1:2">
      <c r="A14" s="435" t="s">
        <v>587</v>
      </c>
      <c r="B14" s="435" t="s">
        <v>588</v>
      </c>
    </row>
    <row r="15" spans="1:2">
      <c r="A15" s="436"/>
      <c r="B15" s="436"/>
    </row>
    <row r="16" spans="1:2" ht="45">
      <c r="A16" s="152" t="s">
        <v>589</v>
      </c>
      <c r="B16" s="152" t="s">
        <v>590</v>
      </c>
    </row>
    <row r="17" spans="1:2">
      <c r="A17" s="429" t="s">
        <v>378</v>
      </c>
      <c r="B17" s="437" t="s">
        <v>591</v>
      </c>
    </row>
    <row r="18" spans="1:2">
      <c r="A18" s="430"/>
      <c r="B18" s="438"/>
    </row>
    <row r="19" spans="1:2">
      <c r="A19" s="430"/>
      <c r="B19" s="438"/>
    </row>
    <row r="20" spans="1:2">
      <c r="A20" s="430"/>
      <c r="B20" s="438"/>
    </row>
    <row r="21" spans="1:2">
      <c r="A21" s="430"/>
      <c r="B21" s="438"/>
    </row>
    <row r="22" spans="1:2">
      <c r="A22" s="430"/>
      <c r="B22" s="438"/>
    </row>
    <row r="23" spans="1:2">
      <c r="A23" s="431"/>
      <c r="B23" s="439"/>
    </row>
    <row r="24" spans="1:2">
      <c r="A24" s="429" t="s">
        <v>379</v>
      </c>
      <c r="B24" s="429" t="s">
        <v>592</v>
      </c>
    </row>
    <row r="25" spans="1:2">
      <c r="A25" s="430"/>
      <c r="B25" s="430"/>
    </row>
    <row r="26" spans="1:2">
      <c r="A26" s="430"/>
      <c r="B26" s="430"/>
    </row>
    <row r="27" spans="1:2">
      <c r="A27" s="430"/>
      <c r="B27" s="430"/>
    </row>
    <row r="28" spans="1:2">
      <c r="A28" s="430"/>
      <c r="B28" s="430"/>
    </row>
    <row r="29" spans="1:2">
      <c r="A29" s="431"/>
      <c r="B29" s="431"/>
    </row>
    <row r="30" spans="1:2">
      <c r="A30" s="153" t="s">
        <v>196</v>
      </c>
      <c r="B30" s="153" t="s">
        <v>593</v>
      </c>
    </row>
    <row r="31" spans="1:2" ht="15" customHeight="1">
      <c r="A31" s="432" t="s">
        <v>594</v>
      </c>
      <c r="B31" s="135" t="s">
        <v>595</v>
      </c>
    </row>
    <row r="32" spans="1:2" ht="30">
      <c r="A32" s="432"/>
      <c r="B32" s="135" t="s">
        <v>596</v>
      </c>
    </row>
    <row r="33" spans="1:2" ht="30">
      <c r="A33" s="432"/>
      <c r="B33" s="135" t="s">
        <v>597</v>
      </c>
    </row>
    <row r="34" spans="1:2" ht="30">
      <c r="A34" s="432"/>
      <c r="B34" s="135" t="s">
        <v>598</v>
      </c>
    </row>
    <row r="35" spans="1:2" ht="30">
      <c r="A35" s="432"/>
      <c r="B35" s="135" t="s">
        <v>599</v>
      </c>
    </row>
    <row r="36" spans="1:2" ht="30">
      <c r="A36" s="432"/>
      <c r="B36" s="135" t="s">
        <v>600</v>
      </c>
    </row>
    <row r="37" spans="1:2">
      <c r="A37" s="432"/>
      <c r="B37" s="135" t="s">
        <v>601</v>
      </c>
    </row>
    <row r="38" spans="1:2">
      <c r="A38" s="432"/>
      <c r="B38" s="135" t="s">
        <v>602</v>
      </c>
    </row>
    <row r="39" spans="1:2" ht="30">
      <c r="A39" s="432"/>
      <c r="B39" s="135" t="s">
        <v>603</v>
      </c>
    </row>
    <row r="40" spans="1:2" ht="45">
      <c r="A40" s="432"/>
      <c r="B40" s="135" t="s">
        <v>688</v>
      </c>
    </row>
  </sheetData>
  <mergeCells count="9">
    <mergeCell ref="A24:A29"/>
    <mergeCell ref="B24:B29"/>
    <mergeCell ref="A31:A40"/>
    <mergeCell ref="A5:A13"/>
    <mergeCell ref="A2:A3"/>
    <mergeCell ref="A14:A15"/>
    <mergeCell ref="B14:B15"/>
    <mergeCell ref="A17:A23"/>
    <mergeCell ref="B17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1</vt:i4>
      </vt:variant>
    </vt:vector>
  </HeadingPairs>
  <TitlesOfParts>
    <vt:vector size="9" baseType="lpstr">
      <vt:lpstr>sumy ubezpieczenia</vt:lpstr>
      <vt:lpstr>jednostki</vt:lpstr>
      <vt:lpstr>budynki</vt:lpstr>
      <vt:lpstr>budowle</vt:lpstr>
      <vt:lpstr>wyposażenie</vt:lpstr>
      <vt:lpstr>sprzęt elektroniczny</vt:lpstr>
      <vt:lpstr>pojazdy</vt:lpstr>
      <vt:lpstr>wykaz lokalizacji</vt:lpstr>
      <vt:lpstr>'sumy ubezpieczenia'!Obszar_wydruku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Krysiak</dc:creator>
  <cp:lastModifiedBy>Agnieszka Laskowska</cp:lastModifiedBy>
  <cp:lastPrinted>2023-06-26T12:31:32Z</cp:lastPrinted>
  <dcterms:created xsi:type="dcterms:W3CDTF">2023-01-03T08:29:21Z</dcterms:created>
  <dcterms:modified xsi:type="dcterms:W3CDTF">2025-06-05T15:02:38Z</dcterms:modified>
</cp:coreProperties>
</file>