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ser46\Desktop\Klienci Sparta Brokers\gmina wiśniowa i frysztak\frysztak\2025\"/>
    </mc:Choice>
  </mc:AlternateContent>
  <xr:revisionPtr revIDLastSave="0" documentId="13_ncr:1_{A28CA7BA-9FF5-4B20-801A-188593D14B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nr 1A do Formularz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2" l="1"/>
  <c r="I48" i="2"/>
  <c r="I47" i="2"/>
  <c r="I46" i="2"/>
  <c r="I45" i="2"/>
  <c r="I44" i="2"/>
  <c r="I42" i="2"/>
  <c r="I41" i="2"/>
  <c r="I40" i="2"/>
  <c r="I38" i="2"/>
  <c r="I35" i="2"/>
  <c r="I36" i="2"/>
  <c r="I37" i="2"/>
  <c r="I34" i="2"/>
  <c r="I33" i="2"/>
  <c r="I22" i="2"/>
  <c r="I19" i="2"/>
  <c r="I20" i="2"/>
  <c r="I21" i="2"/>
  <c r="I17" i="2"/>
  <c r="I18" i="2"/>
  <c r="I16" i="2"/>
  <c r="I15" i="2"/>
  <c r="I14" i="2"/>
  <c r="I13" i="2"/>
  <c r="I11" i="2"/>
  <c r="I12" i="2"/>
  <c r="I9" i="2"/>
  <c r="I43" i="2"/>
  <c r="I23" i="2"/>
  <c r="I24" i="2"/>
  <c r="I25" i="2"/>
  <c r="I26" i="2"/>
  <c r="I27" i="2"/>
  <c r="I28" i="2"/>
  <c r="I29" i="2"/>
  <c r="I30" i="2"/>
  <c r="I31" i="2"/>
  <c r="I32" i="2"/>
  <c r="I39" i="2"/>
  <c r="I10" i="2"/>
</calcChain>
</file>

<file path=xl/sharedStrings.xml><?xml version="1.0" encoding="utf-8"?>
<sst xmlns="http://schemas.openxmlformats.org/spreadsheetml/2006/main" count="132" uniqueCount="101">
  <si>
    <t>Składka za 12-miesięczny okres ubezpieczenia</t>
  </si>
  <si>
    <t>Przedmiot ubezpieczenia - rodzaj pojazdu</t>
  </si>
  <si>
    <t>Składka za ubezpieczenie NNW/ za pojazd</t>
  </si>
  <si>
    <t>Stawka za ubezpieczenie AC</t>
  </si>
  <si>
    <t>Numer rejestracyjny</t>
  </si>
  <si>
    <t>Rodzaj pojazdu</t>
  </si>
  <si>
    <t>ciągnik rolniczy</t>
  </si>
  <si>
    <t>samochód osobowy</t>
  </si>
  <si>
    <t>przyczepa lekka</t>
  </si>
  <si>
    <t>samochód ciężarowy</t>
  </si>
  <si>
    <t>Ubezpieczenie komunikacyjne pojazdów Zamawiającego</t>
  </si>
  <si>
    <t>Składka za ubezpieczenie OC + ZK</t>
  </si>
  <si>
    <t>Marka/Model</t>
  </si>
  <si>
    <t>Suma ubezpieczenia AC (z VAT)</t>
  </si>
  <si>
    <t xml:space="preserve">FORMULARZ CENOWY </t>
  </si>
  <si>
    <t xml:space="preserve">ZAŁĄCZNIK NR 1A DO ZAPYTANIA OFERTOWEGO - FORMULARZ CENOWY </t>
  </si>
  <si>
    <t>Składka łączna za ubezpieczenie w ramach zamówienia, wszystkich pojazdów wykazanych w Załączniku do OPZ DO ZAPYTANIA OFERTOWEGO:</t>
  </si>
  <si>
    <t>RSR 20XJ</t>
  </si>
  <si>
    <t>RSR 29RS</t>
  </si>
  <si>
    <t>RSR 80TN</t>
  </si>
  <si>
    <t>RSR 35GX</t>
  </si>
  <si>
    <t>RSR X973</t>
  </si>
  <si>
    <t>RSR 24SU</t>
  </si>
  <si>
    <t>RSR 30UJ</t>
  </si>
  <si>
    <t>RSR 30UM</t>
  </si>
  <si>
    <t>RSR 07LS</t>
  </si>
  <si>
    <t>RSR  8E37</t>
  </si>
  <si>
    <t>RSR 00998</t>
  </si>
  <si>
    <t>RSR 11LR</t>
  </si>
  <si>
    <t>RSR 03098</t>
  </si>
  <si>
    <t>RSR W273</t>
  </si>
  <si>
    <t>RSR 06476</t>
  </si>
  <si>
    <t>RSR 06843</t>
  </si>
  <si>
    <t>RSR W041</t>
  </si>
  <si>
    <t>RSR 66SE</t>
  </si>
  <si>
    <t>RSR M803</t>
  </si>
  <si>
    <t>RSR E492</t>
  </si>
  <si>
    <t>RSR 17EC</t>
  </si>
  <si>
    <t>RSR 72JU</t>
  </si>
  <si>
    <t>RSR 16255</t>
  </si>
  <si>
    <t>RSR 8F80</t>
  </si>
  <si>
    <t>RSR 23998</t>
  </si>
  <si>
    <t>RSR 20333</t>
  </si>
  <si>
    <t>RSR28255</t>
  </si>
  <si>
    <t>RSR26998</t>
  </si>
  <si>
    <t>RWS0464</t>
  </si>
  <si>
    <t>RSR43TH</t>
  </si>
  <si>
    <t>RSR8G80</t>
  </si>
  <si>
    <t>RSR31290</t>
  </si>
  <si>
    <t>RSR8K87</t>
  </si>
  <si>
    <t>RSR1L98</t>
  </si>
  <si>
    <t>RSR31998</t>
  </si>
  <si>
    <t>samochód osobowy (przewóz osób niepełnosprawnych)</t>
  </si>
  <si>
    <t>koparka</t>
  </si>
  <si>
    <t>przyczepa ciężarowa rolnicza</t>
  </si>
  <si>
    <t>autobus</t>
  </si>
  <si>
    <t>Przyczepa lekka</t>
  </si>
  <si>
    <t>samochod specjalny (pożarniczy)</t>
  </si>
  <si>
    <t>samochód specjalny ( pożarniczy)</t>
  </si>
  <si>
    <t xml:space="preserve">samochód specjalny </t>
  </si>
  <si>
    <t>przyczepa specjalna</t>
  </si>
  <si>
    <t>naczepa</t>
  </si>
  <si>
    <t>OPEL/CARPOL/ VIVARO</t>
  </si>
  <si>
    <t>VOLKSWAGEN</t>
  </si>
  <si>
    <t>URSUS</t>
  </si>
  <si>
    <t>NEPTUN-SORELPOL</t>
  </si>
  <si>
    <t>PASQUALI</t>
  </si>
  <si>
    <t>HSW</t>
  </si>
  <si>
    <t>PRONAR</t>
  </si>
  <si>
    <t>NIEWIADÓW</t>
  </si>
  <si>
    <t>MERCEDES BENZ/SPRINTCAR</t>
  </si>
  <si>
    <t>OPEL/CARPOL</t>
  </si>
  <si>
    <t xml:space="preserve">TEMARED </t>
  </si>
  <si>
    <t>RENAULT</t>
  </si>
  <si>
    <t>OPEL</t>
  </si>
  <si>
    <t>MAGIRUS-DEUTZ</t>
  </si>
  <si>
    <t>VOLKSWAGEN/AUTO-CHŁODNIA</t>
  </si>
  <si>
    <t>IVECO</t>
  </si>
  <si>
    <t>FSC-STARACHOWICE</t>
  </si>
  <si>
    <t>FSR-POZNAŃ</t>
  </si>
  <si>
    <t>STAR</t>
  </si>
  <si>
    <t>FORD</t>
  </si>
  <si>
    <t>POMOT T 507/1</t>
  </si>
  <si>
    <t>MAN</t>
  </si>
  <si>
    <t>IVECO DAILY 35c13D</t>
  </si>
  <si>
    <t>Mitsubishi L 200</t>
  </si>
  <si>
    <t>MAN TGM</t>
  </si>
  <si>
    <t>FS LUBLIN 3524</t>
  </si>
  <si>
    <t>RENAULT/M210/MIDLINER</t>
  </si>
  <si>
    <t>TEKNAMOTOR/SKORPION/120 SD RĘBAK</t>
  </si>
  <si>
    <t>FIAT/SEDICI</t>
  </si>
  <si>
    <t>CARRO</t>
  </si>
  <si>
    <t>Renault MDB3 D</t>
  </si>
  <si>
    <t>RSR 35998</t>
  </si>
  <si>
    <t>RSR 33900</t>
  </si>
  <si>
    <t>RSR 9L81</t>
  </si>
  <si>
    <t>RSR 9L80</t>
  </si>
  <si>
    <t>RENAULT MASTER</t>
  </si>
  <si>
    <t>Renault/CARPOL</t>
  </si>
  <si>
    <t>RYDWAN</t>
  </si>
  <si>
    <t>POMOT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</si>
</sst>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164" formatCode="#,##0.00\ &quot;zł&quot;"/>
    <numFmt numFmtId="165" formatCode="_-* #,##0.00\ _z_ł_-;\-* #,##0.00\ _z_ł_-;_-* \-??\ _z_ł_-;_-@_-"/>
    <numFmt numFmtId="166" formatCode="_-* #,##0\ _z_ł_-;\-* #,##0\ _z_ł_-;_-* \-??\ _z_ł_-;_-@_-"/>
    <numFmt numFmtId="167" formatCode="[$-415]General"/>
  </numFmts>
  <fonts count="16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mbria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mbria"/>
      <family val="1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Franklin Gothic Book"/>
      <family val="2"/>
      <charset val="238"/>
    </font>
    <font>
      <sz val="10"/>
      <color indexed="8"/>
      <name val="Arial1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6" fillId="0" borderId="0" applyBorder="0" applyProtection="0"/>
    <xf numFmtId="0" fontId="8" fillId="0" borderId="0"/>
    <xf numFmtId="167" fontId="11" fillId="0" borderId="0"/>
  </cellStyleXfs>
  <cellXfs count="54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2" fillId="0" borderId="0" xfId="0" applyFont="1"/>
    <xf numFmtId="0" fontId="7" fillId="3" borderId="2" xfId="0" applyFont="1" applyFill="1" applyBorder="1" applyAlignment="1">
      <alignment horizontal="left" wrapText="1"/>
    </xf>
    <xf numFmtId="0" fontId="2" fillId="0" borderId="2" xfId="0" applyFont="1" applyBorder="1"/>
    <xf numFmtId="0" fontId="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6" fontId="13" fillId="3" borderId="2" xfId="3" applyNumberFormat="1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left" vertical="center" wrapText="1"/>
    </xf>
    <xf numFmtId="0" fontId="13" fillId="3" borderId="2" xfId="3" applyFont="1" applyFill="1" applyBorder="1" applyAlignment="1">
      <alignment horizontal="left"/>
    </xf>
    <xf numFmtId="0" fontId="13" fillId="3" borderId="2" xfId="1" applyFont="1" applyFill="1" applyBorder="1" applyAlignment="1" applyProtection="1">
      <alignment horizontal="left"/>
      <protection locked="0"/>
    </xf>
    <xf numFmtId="0" fontId="13" fillId="3" borderId="2" xfId="3" applyFont="1" applyFill="1" applyBorder="1" applyAlignment="1">
      <alignment horizontal="left" wrapText="1"/>
    </xf>
    <xf numFmtId="0" fontId="12" fillId="3" borderId="2" xfId="3" applyFont="1" applyFill="1" applyBorder="1" applyAlignment="1">
      <alignment horizontal="left"/>
    </xf>
    <xf numFmtId="0" fontId="15" fillId="3" borderId="2" xfId="3" applyFont="1" applyFill="1" applyBorder="1" applyAlignment="1">
      <alignment horizontal="left" wrapText="1"/>
    </xf>
    <xf numFmtId="0" fontId="13" fillId="3" borderId="2" xfId="3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left" vertical="center" wrapText="1"/>
    </xf>
    <xf numFmtId="0" fontId="13" fillId="3" borderId="2" xfId="1" applyFont="1" applyFill="1" applyBorder="1" applyAlignment="1" applyProtection="1">
      <alignment horizontal="left" vertical="center"/>
      <protection locked="0"/>
    </xf>
    <xf numFmtId="0" fontId="9" fillId="0" borderId="2" xfId="3" applyFont="1" applyBorder="1" applyAlignment="1">
      <alignment horizontal="left" vertical="center" wrapText="1"/>
    </xf>
    <xf numFmtId="0" fontId="10" fillId="3" borderId="2" xfId="3" applyFont="1" applyFill="1" applyBorder="1" applyAlignment="1">
      <alignment horizontal="left" vertical="center"/>
    </xf>
    <xf numFmtId="166" fontId="13" fillId="3" borderId="2" xfId="2" applyNumberFormat="1" applyFont="1" applyFill="1" applyBorder="1" applyAlignment="1" applyProtection="1">
      <alignment horizontal="left" vertical="center"/>
      <protection locked="0"/>
    </xf>
    <xf numFmtId="164" fontId="13" fillId="3" borderId="2" xfId="3" applyNumberFormat="1" applyFont="1" applyFill="1" applyBorder="1" applyAlignment="1">
      <alignment horizontal="left" vertical="center"/>
    </xf>
    <xf numFmtId="164" fontId="13" fillId="3" borderId="2" xfId="3" applyNumberFormat="1" applyFont="1" applyFill="1" applyBorder="1" applyAlignment="1">
      <alignment horizontal="left" vertical="center" wrapText="1"/>
    </xf>
    <xf numFmtId="164" fontId="14" fillId="3" borderId="2" xfId="3" applyNumberFormat="1" applyFont="1" applyFill="1" applyBorder="1" applyAlignment="1">
      <alignment horizontal="left" vertical="center" wrapText="1"/>
    </xf>
    <xf numFmtId="164" fontId="2" fillId="0" borderId="16" xfId="0" applyNumberFormat="1" applyFont="1" applyBorder="1"/>
    <xf numFmtId="164" fontId="9" fillId="3" borderId="2" xfId="3" applyNumberFormat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4" borderId="11" xfId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1" fillId="4" borderId="12" xfId="1" applyFont="1" applyFill="1" applyBorder="1" applyAlignment="1">
      <alignment horizontal="center" vertical="center" wrapText="1"/>
    </xf>
    <xf numFmtId="166" fontId="1" fillId="4" borderId="7" xfId="2" applyNumberFormat="1" applyFont="1" applyFill="1" applyBorder="1" applyAlignment="1" applyProtection="1">
      <alignment horizontal="center" vertical="center" wrapText="1"/>
    </xf>
    <xf numFmtId="166" fontId="1" fillId="4" borderId="12" xfId="2" applyNumberFormat="1" applyFont="1" applyFill="1" applyBorder="1" applyAlignment="1" applyProtection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5">
    <cellStyle name="Dziesiętny 2" xfId="2" xr:uid="{00000000-0005-0000-0000-000000000000}"/>
    <cellStyle name="Excel Built-in Normal" xfId="4" xr:uid="{EC808233-7CF6-4CB4-8216-E06042C05AB4}"/>
    <cellStyle name="Normalny" xfId="0" builtinId="0"/>
    <cellStyle name="Normalny 2" xfId="3" xr:uid="{BFCD5AC5-E639-431C-BDF7-9A1D5E2BE432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="90" zoomScaleNormal="90" workbookViewId="0">
      <selection activeCell="C40" sqref="C40"/>
    </sheetView>
  </sheetViews>
  <sheetFormatPr defaultRowHeight="14.4"/>
  <cols>
    <col min="2" max="2" width="12.44140625" customWidth="1"/>
    <col min="3" max="3" width="34.88671875" customWidth="1"/>
    <col min="4" max="4" width="35.33203125" bestFit="1" customWidth="1"/>
    <col min="5" max="5" width="28.5546875" customWidth="1"/>
    <col min="6" max="6" width="21.33203125" customWidth="1"/>
    <col min="7" max="7" width="26" customWidth="1"/>
    <col min="8" max="8" width="24.33203125" customWidth="1"/>
    <col min="9" max="9" width="32.88671875" customWidth="1"/>
  </cols>
  <sheetData>
    <row r="1" spans="1:11" ht="15" thickBot="1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8" customHeight="1" thickBot="1">
      <c r="A2" s="1"/>
      <c r="B2" s="36" t="s">
        <v>15</v>
      </c>
      <c r="C2" s="37"/>
      <c r="D2" s="37"/>
      <c r="E2" s="37"/>
      <c r="F2" s="37"/>
      <c r="G2" s="37"/>
      <c r="H2" s="37"/>
      <c r="I2" s="37"/>
      <c r="J2" s="1"/>
      <c r="K2" s="1"/>
    </row>
    <row r="3" spans="1:11" ht="14.4" customHeight="1">
      <c r="A3" s="1"/>
      <c r="B3" s="50" t="s">
        <v>10</v>
      </c>
      <c r="C3" s="51"/>
      <c r="D3" s="51"/>
      <c r="E3" s="51"/>
      <c r="F3" s="51"/>
      <c r="G3" s="51"/>
      <c r="H3" s="51"/>
      <c r="I3" s="51"/>
      <c r="J3" s="1"/>
      <c r="K3" s="1"/>
    </row>
    <row r="4" spans="1:11" ht="15" customHeight="1">
      <c r="A4" s="1"/>
      <c r="B4" s="52"/>
      <c r="C4" s="53"/>
      <c r="D4" s="53"/>
      <c r="E4" s="53"/>
      <c r="F4" s="53"/>
      <c r="G4" s="53"/>
      <c r="H4" s="53"/>
      <c r="I4" s="53"/>
      <c r="J4" s="1"/>
      <c r="K4" s="1"/>
    </row>
    <row r="5" spans="1:11" ht="24.75" customHeight="1">
      <c r="A5" s="1"/>
      <c r="B5" s="38" t="s">
        <v>14</v>
      </c>
      <c r="C5" s="39"/>
      <c r="D5" s="39"/>
      <c r="E5" s="39"/>
      <c r="F5" s="39"/>
      <c r="G5" s="39"/>
      <c r="H5" s="39"/>
      <c r="I5" s="39"/>
      <c r="J5" s="1"/>
      <c r="K5" s="1"/>
    </row>
    <row r="6" spans="1:11" ht="28.2" customHeight="1">
      <c r="A6" s="1"/>
      <c r="B6" s="40" t="s">
        <v>1</v>
      </c>
      <c r="C6" s="41"/>
      <c r="D6" s="41"/>
      <c r="E6" s="41"/>
      <c r="F6" s="42" t="s">
        <v>11</v>
      </c>
      <c r="G6" s="42" t="s">
        <v>3</v>
      </c>
      <c r="H6" s="42" t="s">
        <v>2</v>
      </c>
      <c r="I6" s="42" t="s">
        <v>0</v>
      </c>
      <c r="J6" s="1"/>
      <c r="K6" s="1"/>
    </row>
    <row r="7" spans="1:11" ht="19.95" customHeight="1">
      <c r="A7" s="1"/>
      <c r="B7" s="43" t="s">
        <v>4</v>
      </c>
      <c r="C7" s="45" t="s">
        <v>5</v>
      </c>
      <c r="D7" s="49" t="s">
        <v>12</v>
      </c>
      <c r="E7" s="47" t="s">
        <v>13</v>
      </c>
      <c r="F7" s="42"/>
      <c r="G7" s="42"/>
      <c r="H7" s="42"/>
      <c r="I7" s="42"/>
      <c r="J7" s="1"/>
      <c r="K7" s="1"/>
    </row>
    <row r="8" spans="1:11" ht="23.25" customHeight="1">
      <c r="A8" s="1"/>
      <c r="B8" s="44"/>
      <c r="C8" s="46"/>
      <c r="D8" s="49"/>
      <c r="E8" s="48"/>
      <c r="F8" s="42"/>
      <c r="G8" s="42"/>
      <c r="H8" s="42"/>
      <c r="I8" s="42"/>
      <c r="J8" s="1"/>
      <c r="K8" s="1"/>
    </row>
    <row r="9" spans="1:11" ht="20.25" customHeight="1">
      <c r="A9" s="1">
        <v>1</v>
      </c>
      <c r="B9" s="17" t="s">
        <v>17</v>
      </c>
      <c r="C9" s="17" t="s">
        <v>52</v>
      </c>
      <c r="D9" s="17" t="s">
        <v>62</v>
      </c>
      <c r="E9" s="15">
        <v>52000</v>
      </c>
      <c r="F9" s="4"/>
      <c r="G9" s="5"/>
      <c r="H9" s="5"/>
      <c r="I9" s="13">
        <f>F9+H9+(G9*E9)</f>
        <v>0</v>
      </c>
      <c r="J9" s="1"/>
      <c r="K9" s="1"/>
    </row>
    <row r="10" spans="1:11" ht="20.25" customHeight="1">
      <c r="A10" s="1">
        <v>2</v>
      </c>
      <c r="B10" s="18" t="s">
        <v>18</v>
      </c>
      <c r="C10" s="24" t="s">
        <v>9</v>
      </c>
      <c r="D10" s="24" t="s">
        <v>63</v>
      </c>
      <c r="E10" s="27"/>
      <c r="F10" s="4"/>
      <c r="G10" s="5"/>
      <c r="H10" s="5"/>
      <c r="I10" s="13">
        <f t="shared" ref="I10:I16" si="0">F10+H10+(G10*E10)</f>
        <v>0</v>
      </c>
      <c r="J10" s="1"/>
      <c r="K10" s="1"/>
    </row>
    <row r="11" spans="1:11" ht="20.25" customHeight="1">
      <c r="A11" s="1">
        <v>3</v>
      </c>
      <c r="B11" s="17" t="s">
        <v>19</v>
      </c>
      <c r="C11" s="17" t="s">
        <v>6</v>
      </c>
      <c r="D11" s="17" t="s">
        <v>64</v>
      </c>
      <c r="E11" s="22"/>
      <c r="F11" s="4"/>
      <c r="G11" s="5"/>
      <c r="H11" s="3"/>
      <c r="I11" s="13">
        <f>F11+H11</f>
        <v>0</v>
      </c>
      <c r="J11" s="1"/>
      <c r="K11" s="1"/>
    </row>
    <row r="12" spans="1:11" ht="20.25" customHeight="1">
      <c r="A12" s="1">
        <v>4</v>
      </c>
      <c r="B12" s="17" t="s">
        <v>20</v>
      </c>
      <c r="C12" s="17" t="s">
        <v>8</v>
      </c>
      <c r="D12" s="17" t="s">
        <v>65</v>
      </c>
      <c r="E12" s="22"/>
      <c r="F12" s="4"/>
      <c r="G12" s="5"/>
      <c r="H12" s="5"/>
      <c r="I12" s="13">
        <f>F12</f>
        <v>0</v>
      </c>
      <c r="J12" s="1"/>
      <c r="K12" s="1"/>
    </row>
    <row r="13" spans="1:11" ht="20.25" customHeight="1">
      <c r="A13" s="1">
        <v>5</v>
      </c>
      <c r="B13" s="17" t="s">
        <v>21</v>
      </c>
      <c r="C13" s="17" t="s">
        <v>6</v>
      </c>
      <c r="D13" s="17" t="s">
        <v>66</v>
      </c>
      <c r="E13" s="22">
        <v>28031.121899999998</v>
      </c>
      <c r="F13" s="7"/>
      <c r="G13" s="7"/>
      <c r="H13" s="7"/>
      <c r="I13" s="13">
        <f>F13+H13+(G13*E13)</f>
        <v>0</v>
      </c>
      <c r="J13" s="1"/>
      <c r="K13" s="1"/>
    </row>
    <row r="14" spans="1:11" ht="20.25" customHeight="1">
      <c r="A14" s="1">
        <v>6</v>
      </c>
      <c r="B14" s="17"/>
      <c r="C14" s="17" t="s">
        <v>53</v>
      </c>
      <c r="D14" s="17" t="s">
        <v>67</v>
      </c>
      <c r="E14" s="15">
        <v>115000</v>
      </c>
      <c r="F14" s="9"/>
      <c r="G14" s="9"/>
      <c r="H14" s="9"/>
      <c r="I14" s="13">
        <f>F14+H14+(G14*E14)</f>
        <v>0</v>
      </c>
      <c r="J14" s="1"/>
      <c r="K14" s="1"/>
    </row>
    <row r="15" spans="1:11" ht="20.25" customHeight="1">
      <c r="A15" s="1">
        <v>7</v>
      </c>
      <c r="B15" s="17" t="s">
        <v>22</v>
      </c>
      <c r="C15" s="17" t="s">
        <v>54</v>
      </c>
      <c r="D15" s="17" t="s">
        <v>68</v>
      </c>
      <c r="E15" s="22"/>
      <c r="F15" s="9"/>
      <c r="G15" s="9"/>
      <c r="H15" s="9"/>
      <c r="I15" s="13">
        <f>F15</f>
        <v>0</v>
      </c>
      <c r="J15" s="1"/>
      <c r="K15" s="1"/>
    </row>
    <row r="16" spans="1:11" ht="20.25" customHeight="1">
      <c r="A16" s="1">
        <v>8</v>
      </c>
      <c r="B16" s="17" t="s">
        <v>23</v>
      </c>
      <c r="C16" s="17" t="s">
        <v>8</v>
      </c>
      <c r="D16" s="17" t="s">
        <v>69</v>
      </c>
      <c r="E16" s="15">
        <v>3500</v>
      </c>
      <c r="F16" s="10"/>
      <c r="G16" s="10"/>
      <c r="H16" s="10"/>
      <c r="I16" s="13">
        <f>F16+(G16*E16)</f>
        <v>0</v>
      </c>
      <c r="J16" s="1"/>
      <c r="K16" s="1"/>
    </row>
    <row r="17" spans="1:11" ht="20.25" customHeight="1">
      <c r="A17" s="1">
        <v>9</v>
      </c>
      <c r="B17" s="17" t="s">
        <v>24</v>
      </c>
      <c r="C17" s="17" t="s">
        <v>55</v>
      </c>
      <c r="D17" s="17" t="s">
        <v>70</v>
      </c>
      <c r="E17" s="15">
        <v>160000</v>
      </c>
      <c r="F17" s="12"/>
      <c r="G17" s="12"/>
      <c r="H17" s="12"/>
      <c r="I17" s="14">
        <f>F17+H17+(E17*G17)</f>
        <v>0</v>
      </c>
      <c r="J17" s="1"/>
      <c r="K17" s="1"/>
    </row>
    <row r="18" spans="1:11" ht="20.25" customHeight="1">
      <c r="A18" s="1">
        <v>10</v>
      </c>
      <c r="B18" s="17" t="s">
        <v>25</v>
      </c>
      <c r="C18" s="22" t="s">
        <v>7</v>
      </c>
      <c r="D18" s="22" t="s">
        <v>71</v>
      </c>
      <c r="E18" s="15">
        <v>25000</v>
      </c>
      <c r="F18" s="11"/>
      <c r="G18" s="11"/>
      <c r="H18" s="11"/>
      <c r="I18" s="14">
        <f>F18+H18+(E18*G18)</f>
        <v>0</v>
      </c>
      <c r="J18" s="1"/>
      <c r="K18" s="1"/>
    </row>
    <row r="19" spans="1:11" ht="20.25" customHeight="1">
      <c r="A19" s="1">
        <v>11</v>
      </c>
      <c r="B19" s="17" t="s">
        <v>26</v>
      </c>
      <c r="C19" s="22" t="s">
        <v>56</v>
      </c>
      <c r="D19" s="22" t="s">
        <v>72</v>
      </c>
      <c r="E19" s="22"/>
      <c r="F19" s="11"/>
      <c r="G19" s="11"/>
      <c r="H19" s="11"/>
      <c r="I19" s="14">
        <f>F19</f>
        <v>0</v>
      </c>
      <c r="J19" s="1"/>
      <c r="K19" s="1"/>
    </row>
    <row r="20" spans="1:11" ht="20.25" customHeight="1">
      <c r="A20" s="1">
        <v>12</v>
      </c>
      <c r="B20" s="17" t="s">
        <v>27</v>
      </c>
      <c r="C20" s="17" t="s">
        <v>57</v>
      </c>
      <c r="D20" s="17" t="s">
        <v>73</v>
      </c>
      <c r="E20" s="15">
        <v>135000</v>
      </c>
      <c r="F20" s="8"/>
      <c r="G20" s="8"/>
      <c r="H20" s="3"/>
      <c r="I20" s="14">
        <f t="shared" ref="I19:I22" si="1">F20+H20+(E20*G20)</f>
        <v>0</v>
      </c>
      <c r="J20" s="1"/>
      <c r="K20" s="1"/>
    </row>
    <row r="21" spans="1:11" ht="20.25" customHeight="1">
      <c r="A21" s="1">
        <v>13</v>
      </c>
      <c r="B21" s="17" t="s">
        <v>28</v>
      </c>
      <c r="C21" s="17" t="s">
        <v>57</v>
      </c>
      <c r="D21" s="17" t="s">
        <v>73</v>
      </c>
      <c r="E21" s="15">
        <v>45000</v>
      </c>
      <c r="F21" s="8"/>
      <c r="G21" s="8"/>
      <c r="H21" s="8"/>
      <c r="I21" s="14">
        <f t="shared" si="1"/>
        <v>0</v>
      </c>
      <c r="J21" s="1"/>
      <c r="K21" s="1"/>
    </row>
    <row r="22" spans="1:11" ht="20.25" customHeight="1">
      <c r="A22" s="1">
        <v>14</v>
      </c>
      <c r="B22" s="17" t="s">
        <v>29</v>
      </c>
      <c r="C22" s="17" t="s">
        <v>7</v>
      </c>
      <c r="D22" s="17" t="s">
        <v>74</v>
      </c>
      <c r="E22" s="22"/>
      <c r="F22" s="8"/>
      <c r="G22" s="8"/>
      <c r="H22" s="8"/>
      <c r="I22" s="14">
        <f>F22+H22</f>
        <v>0</v>
      </c>
      <c r="J22" s="1"/>
      <c r="K22" s="1"/>
    </row>
    <row r="23" spans="1:11" ht="20.25" customHeight="1">
      <c r="A23" s="1">
        <v>15</v>
      </c>
      <c r="B23" s="17" t="s">
        <v>30</v>
      </c>
      <c r="C23" s="17" t="s">
        <v>57</v>
      </c>
      <c r="D23" s="17" t="s">
        <v>75</v>
      </c>
      <c r="E23" s="22"/>
      <c r="F23" s="8"/>
      <c r="G23" s="8"/>
      <c r="H23" s="8"/>
      <c r="I23" s="14">
        <f t="shared" ref="I18:I42" si="2">F23+H23</f>
        <v>0</v>
      </c>
      <c r="J23" s="1"/>
      <c r="K23" s="1"/>
    </row>
    <row r="24" spans="1:11" ht="20.25" customHeight="1">
      <c r="A24" s="1">
        <v>16</v>
      </c>
      <c r="B24" s="17" t="s">
        <v>31</v>
      </c>
      <c r="C24" s="17" t="s">
        <v>57</v>
      </c>
      <c r="D24" s="17" t="s">
        <v>76</v>
      </c>
      <c r="E24" s="22"/>
      <c r="F24" s="8"/>
      <c r="G24" s="8"/>
      <c r="H24" s="8"/>
      <c r="I24" s="14">
        <f t="shared" si="2"/>
        <v>0</v>
      </c>
      <c r="J24" s="1"/>
      <c r="K24" s="1"/>
    </row>
    <row r="25" spans="1:11" ht="20.25" customHeight="1">
      <c r="A25" s="1">
        <v>17</v>
      </c>
      <c r="B25" s="17" t="s">
        <v>32</v>
      </c>
      <c r="C25" s="17" t="s">
        <v>57</v>
      </c>
      <c r="D25" s="17" t="s">
        <v>77</v>
      </c>
      <c r="E25" s="22"/>
      <c r="F25" s="8"/>
      <c r="G25" s="8"/>
      <c r="H25" s="8"/>
      <c r="I25" s="14">
        <f t="shared" si="2"/>
        <v>0</v>
      </c>
      <c r="J25" s="1"/>
      <c r="K25" s="1"/>
    </row>
    <row r="26" spans="1:11" ht="20.25" customHeight="1">
      <c r="A26" s="1">
        <v>18</v>
      </c>
      <c r="B26" s="17" t="s">
        <v>33</v>
      </c>
      <c r="C26" s="17" t="s">
        <v>57</v>
      </c>
      <c r="D26" s="17" t="s">
        <v>78</v>
      </c>
      <c r="E26" s="22"/>
      <c r="F26" s="8"/>
      <c r="G26" s="8"/>
      <c r="H26" s="8"/>
      <c r="I26" s="14">
        <f t="shared" si="2"/>
        <v>0</v>
      </c>
      <c r="J26" s="1"/>
      <c r="K26" s="1"/>
    </row>
    <row r="27" spans="1:11" ht="20.25" customHeight="1">
      <c r="A27" s="1">
        <v>19</v>
      </c>
      <c r="B27" s="17" t="s">
        <v>34</v>
      </c>
      <c r="C27" s="17" t="s">
        <v>57</v>
      </c>
      <c r="D27" s="17" t="s">
        <v>77</v>
      </c>
      <c r="E27" s="22"/>
      <c r="F27" s="8"/>
      <c r="G27" s="8"/>
      <c r="H27" s="8"/>
      <c r="I27" s="14">
        <f t="shared" si="2"/>
        <v>0</v>
      </c>
      <c r="J27" s="1"/>
      <c r="K27" s="1"/>
    </row>
    <row r="28" spans="1:11" ht="20.25" customHeight="1">
      <c r="A28" s="1">
        <v>20</v>
      </c>
      <c r="B28" s="17" t="s">
        <v>35</v>
      </c>
      <c r="C28" s="17" t="s">
        <v>57</v>
      </c>
      <c r="D28" s="17" t="s">
        <v>79</v>
      </c>
      <c r="E28" s="22"/>
      <c r="F28" s="8"/>
      <c r="G28" s="8"/>
      <c r="H28" s="8"/>
      <c r="I28" s="14">
        <f t="shared" si="2"/>
        <v>0</v>
      </c>
      <c r="J28" s="1"/>
      <c r="K28" s="1"/>
    </row>
    <row r="29" spans="1:11" ht="20.25" customHeight="1">
      <c r="A29" s="1">
        <v>21</v>
      </c>
      <c r="B29" s="17" t="s">
        <v>36</v>
      </c>
      <c r="C29" s="17" t="s">
        <v>57</v>
      </c>
      <c r="D29" s="17" t="s">
        <v>78</v>
      </c>
      <c r="E29" s="22"/>
      <c r="F29" s="8"/>
      <c r="G29" s="8"/>
      <c r="H29" s="8"/>
      <c r="I29" s="14">
        <f t="shared" si="2"/>
        <v>0</v>
      </c>
      <c r="J29" s="1"/>
      <c r="K29" s="1"/>
    </row>
    <row r="30" spans="1:11" ht="20.25" customHeight="1">
      <c r="A30" s="1">
        <v>22</v>
      </c>
      <c r="B30" s="17" t="s">
        <v>37</v>
      </c>
      <c r="C30" s="17" t="s">
        <v>57</v>
      </c>
      <c r="D30" s="17" t="s">
        <v>78</v>
      </c>
      <c r="E30" s="22"/>
      <c r="F30" s="8"/>
      <c r="G30" s="8"/>
      <c r="H30" s="8"/>
      <c r="I30" s="14">
        <f t="shared" si="2"/>
        <v>0</v>
      </c>
      <c r="J30" s="1"/>
      <c r="K30" s="1"/>
    </row>
    <row r="31" spans="1:11" ht="20.25" customHeight="1">
      <c r="A31" s="1">
        <v>23</v>
      </c>
      <c r="B31" s="17" t="s">
        <v>38</v>
      </c>
      <c r="C31" s="17" t="s">
        <v>57</v>
      </c>
      <c r="D31" s="17" t="s">
        <v>80</v>
      </c>
      <c r="E31" s="22"/>
      <c r="F31" s="8"/>
      <c r="G31" s="8"/>
      <c r="H31" s="8"/>
      <c r="I31" s="14">
        <f t="shared" si="2"/>
        <v>0</v>
      </c>
    </row>
    <row r="32" spans="1:11" ht="20.25" customHeight="1">
      <c r="A32" s="1">
        <v>24</v>
      </c>
      <c r="B32" s="17" t="s">
        <v>39</v>
      </c>
      <c r="C32" s="17" t="s">
        <v>57</v>
      </c>
      <c r="D32" s="17" t="s">
        <v>81</v>
      </c>
      <c r="E32" s="17"/>
      <c r="F32" s="8"/>
      <c r="G32" s="8"/>
      <c r="H32" s="8"/>
      <c r="I32" s="14">
        <f t="shared" si="2"/>
        <v>0</v>
      </c>
    </row>
    <row r="33" spans="1:9" ht="20.25" customHeight="1">
      <c r="A33" s="1">
        <v>25</v>
      </c>
      <c r="B33" s="17" t="s">
        <v>40</v>
      </c>
      <c r="C33" s="17" t="s">
        <v>54</v>
      </c>
      <c r="D33" s="17" t="s">
        <v>82</v>
      </c>
      <c r="E33" s="28">
        <v>27000</v>
      </c>
      <c r="F33" s="8"/>
      <c r="G33" s="8"/>
      <c r="H33" s="8"/>
      <c r="I33" s="14">
        <f>F33+H33+(E33*G33)</f>
        <v>0</v>
      </c>
    </row>
    <row r="34" spans="1:9" ht="20.25" customHeight="1">
      <c r="A34" s="1">
        <v>26</v>
      </c>
      <c r="B34" s="17" t="s">
        <v>41</v>
      </c>
      <c r="C34" s="17" t="s">
        <v>57</v>
      </c>
      <c r="D34" s="17" t="s">
        <v>83</v>
      </c>
      <c r="E34" s="15">
        <v>810570</v>
      </c>
      <c r="F34" s="8"/>
      <c r="G34" s="8"/>
      <c r="H34" s="8"/>
      <c r="I34" s="14">
        <f>F34+H34+(E34*G34)</f>
        <v>0</v>
      </c>
    </row>
    <row r="35" spans="1:9" ht="20.25" customHeight="1">
      <c r="A35" s="1">
        <v>27</v>
      </c>
      <c r="B35" s="17" t="s">
        <v>42</v>
      </c>
      <c r="C35" s="17" t="s">
        <v>9</v>
      </c>
      <c r="D35" s="17" t="s">
        <v>84</v>
      </c>
      <c r="E35" s="28">
        <v>47000</v>
      </c>
      <c r="F35" s="8"/>
      <c r="G35" s="8"/>
      <c r="H35" s="8"/>
      <c r="I35" s="14">
        <f t="shared" ref="I35:I37" si="3">F35+H35+(E35*G35)</f>
        <v>0</v>
      </c>
    </row>
    <row r="36" spans="1:9" ht="20.25" customHeight="1">
      <c r="A36" s="1">
        <v>28</v>
      </c>
      <c r="B36" s="17" t="s">
        <v>43</v>
      </c>
      <c r="C36" s="23" t="s">
        <v>9</v>
      </c>
      <c r="D36" s="23" t="s">
        <v>85</v>
      </c>
      <c r="E36" s="30">
        <v>18000</v>
      </c>
      <c r="F36" s="8"/>
      <c r="G36" s="8"/>
      <c r="H36" s="8"/>
      <c r="I36" s="14">
        <f t="shared" si="3"/>
        <v>0</v>
      </c>
    </row>
    <row r="37" spans="1:9" ht="20.25" customHeight="1">
      <c r="A37" s="1">
        <v>29</v>
      </c>
      <c r="B37" s="19" t="s">
        <v>44</v>
      </c>
      <c r="C37" s="23" t="s">
        <v>58</v>
      </c>
      <c r="D37" s="23" t="s">
        <v>86</v>
      </c>
      <c r="E37" s="30">
        <v>861000</v>
      </c>
      <c r="F37" s="8"/>
      <c r="G37" s="8"/>
      <c r="H37" s="3"/>
      <c r="I37" s="14">
        <f t="shared" si="3"/>
        <v>0</v>
      </c>
    </row>
    <row r="38" spans="1:9" ht="20.25" customHeight="1">
      <c r="A38" s="1">
        <v>30</v>
      </c>
      <c r="B38" s="19" t="s">
        <v>45</v>
      </c>
      <c r="C38" s="16" t="s">
        <v>58</v>
      </c>
      <c r="D38" s="16" t="s">
        <v>87</v>
      </c>
      <c r="E38" s="16"/>
      <c r="F38" s="8"/>
      <c r="G38" s="8"/>
      <c r="H38" s="8"/>
      <c r="I38" s="14">
        <f>F38+H38</f>
        <v>0</v>
      </c>
    </row>
    <row r="39" spans="1:9" ht="20.25" customHeight="1">
      <c r="A39" s="1">
        <v>31</v>
      </c>
      <c r="B39" s="20" t="s">
        <v>46</v>
      </c>
      <c r="C39" s="16" t="s">
        <v>59</v>
      </c>
      <c r="D39" s="16" t="s">
        <v>88</v>
      </c>
      <c r="E39" s="16"/>
      <c r="F39" s="8"/>
      <c r="G39" s="8"/>
      <c r="H39" s="8"/>
      <c r="I39" s="14">
        <f t="shared" si="2"/>
        <v>0</v>
      </c>
    </row>
    <row r="40" spans="1:9" ht="20.25" customHeight="1">
      <c r="A40" s="1">
        <v>32</v>
      </c>
      <c r="B40" s="19" t="s">
        <v>47</v>
      </c>
      <c r="C40" s="16" t="s">
        <v>60</v>
      </c>
      <c r="D40" s="16" t="s">
        <v>89</v>
      </c>
      <c r="E40" s="29">
        <v>66174</v>
      </c>
      <c r="F40" s="8"/>
      <c r="G40" s="8"/>
      <c r="H40" s="8"/>
      <c r="I40" s="14">
        <f>F40+H40+(E40*G40)</f>
        <v>0</v>
      </c>
    </row>
    <row r="41" spans="1:9" ht="20.25" customHeight="1">
      <c r="A41" s="1">
        <v>33</v>
      </c>
      <c r="B41" s="16" t="s">
        <v>48</v>
      </c>
      <c r="C41" s="16" t="s">
        <v>7</v>
      </c>
      <c r="D41" s="16" t="s">
        <v>90</v>
      </c>
      <c r="E41" s="29">
        <v>25000</v>
      </c>
      <c r="F41" s="8"/>
      <c r="G41" s="8"/>
      <c r="H41" s="3"/>
      <c r="I41" s="14">
        <f>F41+H41+(E41*G41)</f>
        <v>0</v>
      </c>
    </row>
    <row r="42" spans="1:9" ht="20.25" customHeight="1">
      <c r="A42" s="1">
        <v>34</v>
      </c>
      <c r="B42" s="21" t="s">
        <v>49</v>
      </c>
      <c r="C42" s="25" t="s">
        <v>6</v>
      </c>
      <c r="D42" s="26" t="s">
        <v>64</v>
      </c>
      <c r="E42" s="25"/>
      <c r="F42" s="8"/>
      <c r="G42" s="8"/>
      <c r="H42" s="8"/>
      <c r="I42" s="14">
        <f>F42+H42</f>
        <v>0</v>
      </c>
    </row>
    <row r="43" spans="1:9" ht="20.25" customHeight="1">
      <c r="A43" s="1">
        <v>35</v>
      </c>
      <c r="B43" s="21" t="s">
        <v>50</v>
      </c>
      <c r="C43" s="25" t="s">
        <v>61</v>
      </c>
      <c r="D43" s="26" t="s">
        <v>91</v>
      </c>
      <c r="E43" s="25"/>
      <c r="F43" s="8"/>
      <c r="G43" s="8"/>
      <c r="H43" s="3"/>
      <c r="I43" s="14">
        <f>F43</f>
        <v>0</v>
      </c>
    </row>
    <row r="44" spans="1:9" ht="20.25" customHeight="1">
      <c r="A44" s="1">
        <v>36</v>
      </c>
      <c r="B44" s="21" t="s">
        <v>51</v>
      </c>
      <c r="C44" s="25" t="s">
        <v>58</v>
      </c>
      <c r="D44" s="25" t="s">
        <v>92</v>
      </c>
      <c r="E44" s="32">
        <v>1086090</v>
      </c>
      <c r="F44" s="8"/>
      <c r="G44" s="8"/>
      <c r="H44" s="8"/>
      <c r="I44" s="14">
        <f>F44+H44+(E44*G44)</f>
        <v>0</v>
      </c>
    </row>
    <row r="45" spans="1:9" ht="20.25" customHeight="1">
      <c r="A45" s="1">
        <v>37</v>
      </c>
      <c r="B45" s="21" t="s">
        <v>93</v>
      </c>
      <c r="C45" s="25" t="s">
        <v>57</v>
      </c>
      <c r="D45" s="25" t="s">
        <v>97</v>
      </c>
      <c r="E45" s="32">
        <v>398960</v>
      </c>
      <c r="F45" s="8"/>
      <c r="G45" s="8"/>
      <c r="H45" s="8"/>
      <c r="I45" s="14">
        <f>F45+H45+(E45*G45)</f>
        <v>0</v>
      </c>
    </row>
    <row r="46" spans="1:9" ht="20.25" customHeight="1">
      <c r="A46" s="1">
        <v>38</v>
      </c>
      <c r="B46" s="21" t="s">
        <v>94</v>
      </c>
      <c r="C46" s="25" t="s">
        <v>52</v>
      </c>
      <c r="D46" s="25" t="s">
        <v>98</v>
      </c>
      <c r="E46" s="32">
        <v>214881</v>
      </c>
      <c r="F46" s="8"/>
      <c r="G46" s="8"/>
      <c r="H46" s="8"/>
      <c r="I46" s="14">
        <f>F46+H46+(E46*G46)</f>
        <v>0</v>
      </c>
    </row>
    <row r="47" spans="1:9" ht="20.25" customHeight="1">
      <c r="A47" s="1">
        <v>39</v>
      </c>
      <c r="B47" s="21" t="s">
        <v>95</v>
      </c>
      <c r="C47" s="25" t="s">
        <v>56</v>
      </c>
      <c r="D47" s="25" t="s">
        <v>99</v>
      </c>
      <c r="E47" s="32"/>
      <c r="F47" s="8"/>
      <c r="G47" s="8"/>
      <c r="H47" s="8"/>
      <c r="I47" s="14">
        <f>F48</f>
        <v>0</v>
      </c>
    </row>
    <row r="48" spans="1:9" ht="20.25" customHeight="1">
      <c r="A48" s="1">
        <v>40</v>
      </c>
      <c r="B48" s="21" t="s">
        <v>96</v>
      </c>
      <c r="C48" s="25" t="s">
        <v>54</v>
      </c>
      <c r="D48" s="25" t="s">
        <v>100</v>
      </c>
      <c r="E48" s="32"/>
      <c r="F48" s="8"/>
      <c r="G48" s="8"/>
      <c r="H48" s="8"/>
      <c r="I48" s="14">
        <f>F48</f>
        <v>0</v>
      </c>
    </row>
    <row r="49" spans="2:9" ht="45" customHeight="1" thickBot="1">
      <c r="B49" s="33" t="s">
        <v>16</v>
      </c>
      <c r="C49" s="34"/>
      <c r="D49" s="34"/>
      <c r="E49" s="34"/>
      <c r="F49" s="34"/>
      <c r="G49" s="34"/>
      <c r="H49" s="35"/>
      <c r="I49" s="31">
        <f>SUM(I9:I48)</f>
        <v>0</v>
      </c>
    </row>
    <row r="50" spans="2:9">
      <c r="B50" s="6"/>
      <c r="C50" s="6"/>
      <c r="D50" s="6"/>
      <c r="E50" s="6"/>
      <c r="F50" s="6"/>
      <c r="G50" s="6"/>
      <c r="H50" s="6"/>
      <c r="I50" s="6"/>
    </row>
    <row r="51" spans="2:9">
      <c r="B51" s="1"/>
      <c r="C51" s="1"/>
      <c r="D51" s="1"/>
      <c r="E51" s="1"/>
    </row>
    <row r="52" spans="2:9">
      <c r="B52" s="1"/>
      <c r="C52" s="1"/>
      <c r="D52" s="1"/>
      <c r="E52" s="1"/>
    </row>
    <row r="53" spans="2:9">
      <c r="B53" s="1"/>
      <c r="C53" s="1"/>
      <c r="D53" s="1"/>
      <c r="E53" s="1"/>
    </row>
    <row r="54" spans="2:9">
      <c r="B54" s="1"/>
      <c r="C54" s="1"/>
      <c r="D54" s="1"/>
      <c r="E54" s="1"/>
    </row>
    <row r="55" spans="2:9">
      <c r="B55" s="1"/>
      <c r="C55" s="1"/>
      <c r="D55" s="1"/>
      <c r="E55" s="1"/>
    </row>
    <row r="56" spans="2:9">
      <c r="B56" s="1"/>
      <c r="C56" s="1"/>
      <c r="D56" s="1"/>
      <c r="E56" s="1"/>
    </row>
    <row r="57" spans="2:9">
      <c r="B57" s="1"/>
      <c r="C57" s="1"/>
      <c r="D57" s="1"/>
      <c r="E57" s="1"/>
    </row>
    <row r="58" spans="2:9">
      <c r="B58" s="1"/>
      <c r="C58" s="1"/>
      <c r="D58" s="1"/>
      <c r="E58" s="1"/>
    </row>
    <row r="59" spans="2:9">
      <c r="B59" s="1"/>
      <c r="C59" s="1"/>
      <c r="D59" s="1"/>
      <c r="E59" s="1"/>
    </row>
  </sheetData>
  <mergeCells count="13">
    <mergeCell ref="B49:H49"/>
    <mergeCell ref="B2:I2"/>
    <mergeCell ref="B5:I5"/>
    <mergeCell ref="B6:E6"/>
    <mergeCell ref="F6:F8"/>
    <mergeCell ref="G6:G8"/>
    <mergeCell ref="H6:H8"/>
    <mergeCell ref="I6:I8"/>
    <mergeCell ref="B7:B8"/>
    <mergeCell ref="C7:C8"/>
    <mergeCell ref="E7:E8"/>
    <mergeCell ref="D7:D8"/>
    <mergeCell ref="B3:I4"/>
  </mergeCells>
  <pageMargins left="0.70866141732283472" right="0.70866141732283472" top="0.74803149606299213" bottom="0.39370078740157483" header="0.23622047244094491" footer="0.11811023622047245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Formularza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Aleksandra Węgrzynek</cp:lastModifiedBy>
  <cp:lastPrinted>2024-04-12T07:35:59Z</cp:lastPrinted>
  <dcterms:created xsi:type="dcterms:W3CDTF">2020-12-07T13:28:50Z</dcterms:created>
  <dcterms:modified xsi:type="dcterms:W3CDTF">2025-04-03T16:10:05Z</dcterms:modified>
</cp:coreProperties>
</file>