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DW-59\Desktop\DW 789 KOZIEGŁOWY\Przetarg - roboty budowlane\Przetarg nr 2\Pytania do przetargu\Kosztorysy 24.01.2025\Przedmiar\"/>
    </mc:Choice>
  </mc:AlternateContent>
  <bookViews>
    <workbookView xWindow="0" yWindow="0" windowWidth="7470" windowHeight="2385" tabRatio="776"/>
  </bookViews>
  <sheets>
    <sheet name="ZZK" sheetId="38" r:id="rId1"/>
    <sheet name="3.01. W.O." sheetId="65" r:id="rId2"/>
    <sheet name="3.02 Droga" sheetId="64" r:id="rId3"/>
    <sheet name="3.03 MD-03" sheetId="40" r:id="rId4"/>
    <sheet name="3.04 MD-04" sheetId="41" r:id="rId5"/>
    <sheet name="3.05 PDR-5" sheetId="62" r:id="rId6"/>
    <sheet name="3.06 PDR-6" sheetId="63" r:id="rId7"/>
    <sheet name="3.07 PDR-7" sheetId="61" r:id="rId8"/>
    <sheet name="3.08 EN" sheetId="52" r:id="rId9"/>
    <sheet name="3.09 TK" sheetId="45" r:id="rId10"/>
    <sheet name="3.10 W" sheetId="51" r:id="rId11"/>
    <sheet name="3.11 G" sheetId="47" r:id="rId12"/>
    <sheet name="3.12 TM" sheetId="49" r:id="rId13"/>
    <sheet name="3.13 KD" sheetId="48" r:id="rId14"/>
    <sheet name="3.14 OŚ" sheetId="53" r:id="rId15"/>
    <sheet name="3.15 M" sheetId="46" r:id="rId16"/>
  </sheets>
  <definedNames>
    <definedName name="_xlnm._FilterDatabase" localSheetId="1" hidden="1">'3.01. W.O.'!$E$2:$E$7</definedName>
    <definedName name="_xlnm._FilterDatabase" localSheetId="2" hidden="1">'3.02 Droga'!$C$1:$C$170</definedName>
    <definedName name="_xlnm._FilterDatabase" localSheetId="3" hidden="1">'3.03 MD-03'!$E$2:$E$67</definedName>
    <definedName name="_xlnm._FilterDatabase" localSheetId="4" hidden="1">'3.04 MD-04'!$E$2:$E$71</definedName>
    <definedName name="_xlnm._FilterDatabase" localSheetId="5" hidden="1">'3.05 PDR-5'!$E$2:$E$42</definedName>
    <definedName name="_xlnm._FilterDatabase" localSheetId="6" hidden="1">'3.06 PDR-6'!$E$2:$E$44</definedName>
    <definedName name="_xlnm._FilterDatabase" localSheetId="7" hidden="1">'3.07 PDR-7'!$E$2:$E$41</definedName>
    <definedName name="_xlnm._FilterDatabase" localSheetId="8" hidden="1">'3.08 EN'!$C$2:$C$69</definedName>
    <definedName name="_xlnm._FilterDatabase" localSheetId="9" hidden="1">'3.09 TK'!$E$2:$E$39</definedName>
    <definedName name="_xlnm._FilterDatabase" localSheetId="10" hidden="1">'3.10 W'!$E$2:$E$23</definedName>
    <definedName name="_xlnm._FilterDatabase" localSheetId="11" hidden="1">'3.11 G'!$E$2:$E$14</definedName>
    <definedName name="_xlnm._FilterDatabase" localSheetId="12" hidden="1">'3.12 TM'!$E$2:$E$14</definedName>
    <definedName name="_xlnm._FilterDatabase" localSheetId="13" hidden="1">'3.13 KD'!$E$2:$E$36</definedName>
    <definedName name="_xlnm._FilterDatabase" localSheetId="14" hidden="1">'3.14 OŚ'!$E$2:$E$28</definedName>
    <definedName name="_xlnm._FilterDatabase" localSheetId="15" hidden="1">'3.15 M'!$E$2:$E$17</definedName>
    <definedName name="A" localSheetId="1">#REF!</definedName>
    <definedName name="A" localSheetId="2">#REF!</definedName>
    <definedName name="A" localSheetId="3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>#REF!</definedName>
    <definedName name="A." localSheetId="2">#REF!</definedName>
    <definedName name="A." localSheetId="3">#REF!</definedName>
    <definedName name="A." localSheetId="4">#REF!</definedName>
    <definedName name="A." localSheetId="5">#REF!</definedName>
    <definedName name="A." localSheetId="6">#REF!</definedName>
    <definedName name="A." localSheetId="7">#REF!</definedName>
    <definedName name="A." localSheetId="8">#REF!</definedName>
    <definedName name="A." localSheetId="9">#REF!</definedName>
    <definedName name="A." localSheetId="10">#REF!</definedName>
    <definedName name="A." localSheetId="11">#REF!</definedName>
    <definedName name="A." localSheetId="12">#REF!</definedName>
    <definedName name="A." localSheetId="13">#REF!</definedName>
    <definedName name="A." localSheetId="14">#REF!</definedName>
    <definedName name="A." localSheetId="15">#REF!</definedName>
    <definedName name="A.">#REF!</definedName>
    <definedName name="aaa" localSheetId="2">#REF!</definedName>
    <definedName name="aaa" localSheetId="3">#REF!</definedName>
    <definedName name="aaa" localSheetId="4">#REF!</definedName>
    <definedName name="aaa" localSheetId="5">#REF!</definedName>
    <definedName name="aaa" localSheetId="6">#REF!</definedName>
    <definedName name="aaa" localSheetId="7">#REF!</definedName>
    <definedName name="aaa" localSheetId="8">#REF!</definedName>
    <definedName name="aaa" localSheetId="9">#REF!</definedName>
    <definedName name="aaa" localSheetId="10">#REF!</definedName>
    <definedName name="aaa" localSheetId="11">#REF!</definedName>
    <definedName name="aaa" localSheetId="12">#REF!</definedName>
    <definedName name="aaa" localSheetId="13">#REF!</definedName>
    <definedName name="aaa" localSheetId="14">#REF!</definedName>
    <definedName name="aaa" localSheetId="15">#REF!</definedName>
    <definedName name="aaa">#REF!</definedName>
    <definedName name="dane" localSheetId="1">#REF!</definedName>
    <definedName name="dane" localSheetId="2">#REF!</definedName>
    <definedName name="dane" localSheetId="3">#REF!</definedName>
    <definedName name="dane" localSheetId="4">#REF!</definedName>
    <definedName name="dane" localSheetId="5">#REF!</definedName>
    <definedName name="dane" localSheetId="6">#REF!</definedName>
    <definedName name="dane" localSheetId="7">#REF!</definedName>
    <definedName name="dane" localSheetId="8">#REF!</definedName>
    <definedName name="dane" localSheetId="9">#REF!</definedName>
    <definedName name="dane" localSheetId="10">#REF!</definedName>
    <definedName name="dane" localSheetId="11">#REF!</definedName>
    <definedName name="dane" localSheetId="12">#REF!</definedName>
    <definedName name="dane" localSheetId="13">#REF!</definedName>
    <definedName name="dane" localSheetId="14">#REF!</definedName>
    <definedName name="dane" localSheetId="15">#REF!</definedName>
    <definedName name="dane">#REF!</definedName>
    <definedName name="dane." localSheetId="2">#REF!</definedName>
    <definedName name="dane." localSheetId="3">#REF!</definedName>
    <definedName name="dane." localSheetId="4">#REF!</definedName>
    <definedName name="dane." localSheetId="5">#REF!</definedName>
    <definedName name="dane." localSheetId="6">#REF!</definedName>
    <definedName name="dane." localSheetId="7">#REF!</definedName>
    <definedName name="dane." localSheetId="8">#REF!</definedName>
    <definedName name="dane." localSheetId="9">#REF!</definedName>
    <definedName name="dane." localSheetId="10">#REF!</definedName>
    <definedName name="dane." localSheetId="11">#REF!</definedName>
    <definedName name="dane." localSheetId="12">#REF!</definedName>
    <definedName name="dane." localSheetId="13">#REF!</definedName>
    <definedName name="dane." localSheetId="14">#REF!</definedName>
    <definedName name="dane." localSheetId="15">#REF!</definedName>
    <definedName name="dane.">#REF!</definedName>
    <definedName name="Excel_BuiltIn_Print_Area_1" localSheetId="1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>#REF!</definedName>
    <definedName name="kurs">4.2735</definedName>
    <definedName name="_xlnm.Print_Area" localSheetId="1">'3.01. W.O.'!$A$1:$E$7</definedName>
    <definedName name="_xlnm.Print_Area" localSheetId="2">'3.02 Droga'!$A$1:$E$164</definedName>
    <definedName name="_xlnm.Print_Area" localSheetId="3">'3.03 MD-03'!$A$1:$E$75</definedName>
    <definedName name="_xlnm.Print_Area" localSheetId="4">'3.04 MD-04'!$A$1:$E$79</definedName>
    <definedName name="_xlnm.Print_Area" localSheetId="5">'3.05 PDR-5'!$A$1:$E$45</definedName>
    <definedName name="_xlnm.Print_Area" localSheetId="6">'3.06 PDR-6'!$A$1:$E$48</definedName>
    <definedName name="_xlnm.Print_Area" localSheetId="7">'3.07 PDR-7'!$A$1:$E$46</definedName>
    <definedName name="_xlnm.Print_Area" localSheetId="8">'3.08 EN'!$A$1:$E$69</definedName>
    <definedName name="_xlnm.Print_Area" localSheetId="9">'3.09 TK'!$A$1:$E$58</definedName>
    <definedName name="_xlnm.Print_Area" localSheetId="10">'3.10 W'!$A$1:$E$23</definedName>
    <definedName name="_xlnm.Print_Area" localSheetId="11">'3.11 G'!$A$1:$E$14</definedName>
    <definedName name="_xlnm.Print_Area" localSheetId="12">'3.12 TM'!$A$1:$E$14</definedName>
    <definedName name="_xlnm.Print_Area" localSheetId="13">'3.13 KD'!$A$1:$E$36</definedName>
    <definedName name="_xlnm.Print_Area" localSheetId="14">'3.14 OŚ'!$A$1:$E$30</definedName>
    <definedName name="_xlnm.Print_Area" localSheetId="15">'3.15 M'!$A$1:$E$17</definedName>
    <definedName name="_xlnm.Print_Area" localSheetId="0">ZZK!$A$1:$B$20</definedName>
    <definedName name="SUM_K1" localSheetId="1">#REF!</definedName>
    <definedName name="SUM_K1" localSheetId="2">#REF!</definedName>
    <definedName name="SUM_K1" localSheetId="3">#REF!</definedName>
    <definedName name="SUM_K1" localSheetId="4">#REF!</definedName>
    <definedName name="SUM_K1" localSheetId="5">#REF!</definedName>
    <definedName name="SUM_K1" localSheetId="6">#REF!</definedName>
    <definedName name="SUM_K1" localSheetId="7">#REF!</definedName>
    <definedName name="SUM_K1" localSheetId="8">#REF!</definedName>
    <definedName name="SUM_K1" localSheetId="9">#REF!</definedName>
    <definedName name="SUM_K1" localSheetId="10">#REF!</definedName>
    <definedName name="SUM_K1" localSheetId="11">#REF!</definedName>
    <definedName name="SUM_K1" localSheetId="12">#REF!</definedName>
    <definedName name="SUM_K1" localSheetId="13">#REF!</definedName>
    <definedName name="SUM_K1" localSheetId="14">#REF!</definedName>
    <definedName name="SUM_K1" localSheetId="15">#REF!</definedName>
    <definedName name="SUM_K1">#REF!</definedName>
    <definedName name="SUM_K10" localSheetId="1">#REF!</definedName>
    <definedName name="SUM_K10" localSheetId="2">#REF!</definedName>
    <definedName name="SUM_K10" localSheetId="3">#REF!</definedName>
    <definedName name="SUM_K10" localSheetId="4">#REF!</definedName>
    <definedName name="SUM_K10" localSheetId="5">#REF!</definedName>
    <definedName name="SUM_K10" localSheetId="6">#REF!</definedName>
    <definedName name="SUM_K10" localSheetId="7">#REF!</definedName>
    <definedName name="SUM_K10" localSheetId="8">#REF!</definedName>
    <definedName name="SUM_K10" localSheetId="9">#REF!</definedName>
    <definedName name="SUM_K10" localSheetId="10">#REF!</definedName>
    <definedName name="SUM_K10" localSheetId="11">#REF!</definedName>
    <definedName name="SUM_K10" localSheetId="12">#REF!</definedName>
    <definedName name="SUM_K10" localSheetId="13">#REF!</definedName>
    <definedName name="SUM_K10" localSheetId="14">#REF!</definedName>
    <definedName name="SUM_K10" localSheetId="15">#REF!</definedName>
    <definedName name="SUM_K10">#REF!</definedName>
    <definedName name="SUM_K11" localSheetId="1">#REF!</definedName>
    <definedName name="SUM_K11" localSheetId="2">#REF!</definedName>
    <definedName name="SUM_K11" localSheetId="3">#REF!</definedName>
    <definedName name="SUM_K11" localSheetId="4">#REF!</definedName>
    <definedName name="SUM_K11" localSheetId="5">#REF!</definedName>
    <definedName name="SUM_K11" localSheetId="6">#REF!</definedName>
    <definedName name="SUM_K11" localSheetId="7">#REF!</definedName>
    <definedName name="SUM_K11" localSheetId="8">#REF!</definedName>
    <definedName name="SUM_K11" localSheetId="9">#REF!</definedName>
    <definedName name="SUM_K11" localSheetId="10">#REF!</definedName>
    <definedName name="SUM_K11" localSheetId="11">#REF!</definedName>
    <definedName name="SUM_K11" localSheetId="12">#REF!</definedName>
    <definedName name="SUM_K11" localSheetId="13">#REF!</definedName>
    <definedName name="SUM_K11" localSheetId="14">#REF!</definedName>
    <definedName name="SUM_K11" localSheetId="15">#REF!</definedName>
    <definedName name="SUM_K11">#REF!</definedName>
    <definedName name="SUM_K12" localSheetId="1">#REF!</definedName>
    <definedName name="SUM_K12" localSheetId="2">#REF!</definedName>
    <definedName name="SUM_K12" localSheetId="3">#REF!</definedName>
    <definedName name="SUM_K12" localSheetId="4">#REF!</definedName>
    <definedName name="SUM_K12" localSheetId="5">#REF!</definedName>
    <definedName name="SUM_K12" localSheetId="6">#REF!</definedName>
    <definedName name="SUM_K12" localSheetId="7">#REF!</definedName>
    <definedName name="SUM_K12" localSheetId="8">#REF!</definedName>
    <definedName name="SUM_K12" localSheetId="9">#REF!</definedName>
    <definedName name="SUM_K12" localSheetId="10">#REF!</definedName>
    <definedName name="SUM_K12" localSheetId="11">#REF!</definedName>
    <definedName name="SUM_K12" localSheetId="12">#REF!</definedName>
    <definedName name="SUM_K12" localSheetId="13">#REF!</definedName>
    <definedName name="SUM_K12" localSheetId="14">#REF!</definedName>
    <definedName name="SUM_K12" localSheetId="15">#REF!</definedName>
    <definedName name="SUM_K12">#REF!</definedName>
    <definedName name="SUM_K13" localSheetId="1">#REF!</definedName>
    <definedName name="SUM_K13" localSheetId="2">#REF!</definedName>
    <definedName name="SUM_K13" localSheetId="3">#REF!</definedName>
    <definedName name="SUM_K13" localSheetId="4">#REF!</definedName>
    <definedName name="SUM_K13" localSheetId="5">#REF!</definedName>
    <definedName name="SUM_K13" localSheetId="6">#REF!</definedName>
    <definedName name="SUM_K13" localSheetId="7">#REF!</definedName>
    <definedName name="SUM_K13" localSheetId="8">#REF!</definedName>
    <definedName name="SUM_K13" localSheetId="9">#REF!</definedName>
    <definedName name="SUM_K13" localSheetId="10">#REF!</definedName>
    <definedName name="SUM_K13" localSheetId="11">#REF!</definedName>
    <definedName name="SUM_K13" localSheetId="12">#REF!</definedName>
    <definedName name="SUM_K13" localSheetId="13">#REF!</definedName>
    <definedName name="SUM_K13" localSheetId="14">#REF!</definedName>
    <definedName name="SUM_K13" localSheetId="15">#REF!</definedName>
    <definedName name="SUM_K13">#REF!</definedName>
    <definedName name="SUM_K14" localSheetId="1">#REF!</definedName>
    <definedName name="SUM_K14" localSheetId="2">#REF!</definedName>
    <definedName name="SUM_K14" localSheetId="3">#REF!</definedName>
    <definedName name="SUM_K14" localSheetId="4">#REF!</definedName>
    <definedName name="SUM_K14" localSheetId="5">#REF!</definedName>
    <definedName name="SUM_K14" localSheetId="6">#REF!</definedName>
    <definedName name="SUM_K14" localSheetId="7">#REF!</definedName>
    <definedName name="SUM_K14" localSheetId="8">#REF!</definedName>
    <definedName name="SUM_K14" localSheetId="9">#REF!</definedName>
    <definedName name="SUM_K14" localSheetId="10">#REF!</definedName>
    <definedName name="SUM_K14" localSheetId="11">#REF!</definedName>
    <definedName name="SUM_K14" localSheetId="12">#REF!</definedName>
    <definedName name="SUM_K14" localSheetId="13">#REF!</definedName>
    <definedName name="SUM_K14" localSheetId="14">#REF!</definedName>
    <definedName name="SUM_K14" localSheetId="15">#REF!</definedName>
    <definedName name="SUM_K14">#REF!</definedName>
    <definedName name="SUM_K15" localSheetId="1">#REF!</definedName>
    <definedName name="SUM_K15" localSheetId="2">#REF!</definedName>
    <definedName name="SUM_K15" localSheetId="3">#REF!</definedName>
    <definedName name="SUM_K15" localSheetId="4">#REF!</definedName>
    <definedName name="SUM_K15" localSheetId="5">#REF!</definedName>
    <definedName name="SUM_K15" localSheetId="6">#REF!</definedName>
    <definedName name="SUM_K15" localSheetId="7">#REF!</definedName>
    <definedName name="SUM_K15" localSheetId="8">#REF!</definedName>
    <definedName name="SUM_K15" localSheetId="9">#REF!</definedName>
    <definedName name="SUM_K15" localSheetId="10">#REF!</definedName>
    <definedName name="SUM_K15" localSheetId="11">#REF!</definedName>
    <definedName name="SUM_K15" localSheetId="12">#REF!</definedName>
    <definedName name="SUM_K15" localSheetId="13">#REF!</definedName>
    <definedName name="SUM_K15" localSheetId="14">#REF!</definedName>
    <definedName name="SUM_K15" localSheetId="15">#REF!</definedName>
    <definedName name="SUM_K15">#REF!</definedName>
    <definedName name="SUM_K16" localSheetId="1">#REF!</definedName>
    <definedName name="SUM_K16" localSheetId="2">#REF!</definedName>
    <definedName name="SUM_K16" localSheetId="3">#REF!</definedName>
    <definedName name="SUM_K16" localSheetId="4">#REF!</definedName>
    <definedName name="SUM_K16" localSheetId="5">#REF!</definedName>
    <definedName name="SUM_K16" localSheetId="6">#REF!</definedName>
    <definedName name="SUM_K16" localSheetId="7">#REF!</definedName>
    <definedName name="SUM_K16" localSheetId="8">#REF!</definedName>
    <definedName name="SUM_K16" localSheetId="9">#REF!</definedName>
    <definedName name="SUM_K16" localSheetId="10">#REF!</definedName>
    <definedName name="SUM_K16" localSheetId="11">#REF!</definedName>
    <definedName name="SUM_K16" localSheetId="12">#REF!</definedName>
    <definedName name="SUM_K16" localSheetId="13">#REF!</definedName>
    <definedName name="SUM_K16" localSheetId="14">#REF!</definedName>
    <definedName name="SUM_K16" localSheetId="15">#REF!</definedName>
    <definedName name="SUM_K16">#REF!</definedName>
    <definedName name="SUM_K17" localSheetId="1">#REF!</definedName>
    <definedName name="SUM_K17" localSheetId="2">#REF!</definedName>
    <definedName name="SUM_K17" localSheetId="3">#REF!</definedName>
    <definedName name="SUM_K17" localSheetId="4">#REF!</definedName>
    <definedName name="SUM_K17" localSheetId="5">#REF!</definedName>
    <definedName name="SUM_K17" localSheetId="6">#REF!</definedName>
    <definedName name="SUM_K17" localSheetId="7">#REF!</definedName>
    <definedName name="SUM_K17" localSheetId="8">#REF!</definedName>
    <definedName name="SUM_K17" localSheetId="9">#REF!</definedName>
    <definedName name="SUM_K17" localSheetId="10">#REF!</definedName>
    <definedName name="SUM_K17" localSheetId="11">#REF!</definedName>
    <definedName name="SUM_K17" localSheetId="12">#REF!</definedName>
    <definedName name="SUM_K17" localSheetId="13">#REF!</definedName>
    <definedName name="SUM_K17" localSheetId="14">#REF!</definedName>
    <definedName name="SUM_K17" localSheetId="15">#REF!</definedName>
    <definedName name="SUM_K17">#REF!</definedName>
    <definedName name="SUM_K18" localSheetId="1">#REF!</definedName>
    <definedName name="SUM_K18" localSheetId="2">#REF!</definedName>
    <definedName name="SUM_K18" localSheetId="3">#REF!</definedName>
    <definedName name="SUM_K18" localSheetId="4">#REF!</definedName>
    <definedName name="SUM_K18" localSheetId="5">#REF!</definedName>
    <definedName name="SUM_K18" localSheetId="6">#REF!</definedName>
    <definedName name="SUM_K18" localSheetId="7">#REF!</definedName>
    <definedName name="SUM_K18" localSheetId="8">#REF!</definedName>
    <definedName name="SUM_K18" localSheetId="9">#REF!</definedName>
    <definedName name="SUM_K18" localSheetId="10">#REF!</definedName>
    <definedName name="SUM_K18" localSheetId="11">#REF!</definedName>
    <definedName name="SUM_K18" localSheetId="12">#REF!</definedName>
    <definedName name="SUM_K18" localSheetId="13">#REF!</definedName>
    <definedName name="SUM_K18" localSheetId="14">#REF!</definedName>
    <definedName name="SUM_K18" localSheetId="15">#REF!</definedName>
    <definedName name="SUM_K18">#REF!</definedName>
    <definedName name="SUM_K19" localSheetId="1">#REF!</definedName>
    <definedName name="SUM_K19" localSheetId="2">#REF!</definedName>
    <definedName name="SUM_K19" localSheetId="3">#REF!</definedName>
    <definedName name="SUM_K19" localSheetId="4">#REF!</definedName>
    <definedName name="SUM_K19" localSheetId="5">#REF!</definedName>
    <definedName name="SUM_K19" localSheetId="6">#REF!</definedName>
    <definedName name="SUM_K19" localSheetId="7">#REF!</definedName>
    <definedName name="SUM_K19" localSheetId="8">#REF!</definedName>
    <definedName name="SUM_K19" localSheetId="9">#REF!</definedName>
    <definedName name="SUM_K19" localSheetId="10">#REF!</definedName>
    <definedName name="SUM_K19" localSheetId="11">#REF!</definedName>
    <definedName name="SUM_K19" localSheetId="12">#REF!</definedName>
    <definedName name="SUM_K19" localSheetId="13">#REF!</definedName>
    <definedName name="SUM_K19" localSheetId="14">#REF!</definedName>
    <definedName name="SUM_K19" localSheetId="15">#REF!</definedName>
    <definedName name="SUM_K19">#REF!</definedName>
    <definedName name="SUM_K2" localSheetId="1">#REF!</definedName>
    <definedName name="SUM_K2" localSheetId="2">#REF!</definedName>
    <definedName name="SUM_K2" localSheetId="3">#REF!</definedName>
    <definedName name="SUM_K2" localSheetId="4">#REF!</definedName>
    <definedName name="SUM_K2" localSheetId="5">#REF!</definedName>
    <definedName name="SUM_K2" localSheetId="6">#REF!</definedName>
    <definedName name="SUM_K2" localSheetId="7">#REF!</definedName>
    <definedName name="SUM_K2" localSheetId="8">#REF!</definedName>
    <definedName name="SUM_K2" localSheetId="9">#REF!</definedName>
    <definedName name="SUM_K2" localSheetId="10">#REF!</definedName>
    <definedName name="SUM_K2" localSheetId="11">#REF!</definedName>
    <definedName name="SUM_K2" localSheetId="12">#REF!</definedName>
    <definedName name="SUM_K2" localSheetId="13">#REF!</definedName>
    <definedName name="SUM_K2" localSheetId="14">#REF!</definedName>
    <definedName name="SUM_K2" localSheetId="15">#REF!</definedName>
    <definedName name="SUM_K2">#REF!</definedName>
    <definedName name="SUM_K20" localSheetId="1">#REF!</definedName>
    <definedName name="SUM_K20" localSheetId="2">#REF!</definedName>
    <definedName name="SUM_K20" localSheetId="3">#REF!</definedName>
    <definedName name="SUM_K20" localSheetId="4">#REF!</definedName>
    <definedName name="SUM_K20" localSheetId="5">#REF!</definedName>
    <definedName name="SUM_K20" localSheetId="6">#REF!</definedName>
    <definedName name="SUM_K20" localSheetId="7">#REF!</definedName>
    <definedName name="SUM_K20" localSheetId="8">#REF!</definedName>
    <definedName name="SUM_K20" localSheetId="9">#REF!</definedName>
    <definedName name="SUM_K20" localSheetId="10">#REF!</definedName>
    <definedName name="SUM_K20" localSheetId="11">#REF!</definedName>
    <definedName name="SUM_K20" localSheetId="12">#REF!</definedName>
    <definedName name="SUM_K20" localSheetId="13">#REF!</definedName>
    <definedName name="SUM_K20" localSheetId="14">#REF!</definedName>
    <definedName name="SUM_K20" localSheetId="15">#REF!</definedName>
    <definedName name="SUM_K20">#REF!</definedName>
    <definedName name="SUM_K21" localSheetId="1">#REF!</definedName>
    <definedName name="SUM_K21" localSheetId="2">#REF!</definedName>
    <definedName name="SUM_K21" localSheetId="3">#REF!</definedName>
    <definedName name="SUM_K21" localSheetId="4">#REF!</definedName>
    <definedName name="SUM_K21" localSheetId="5">#REF!</definedName>
    <definedName name="SUM_K21" localSheetId="6">#REF!</definedName>
    <definedName name="SUM_K21" localSheetId="7">#REF!</definedName>
    <definedName name="SUM_K21" localSheetId="8">#REF!</definedName>
    <definedName name="SUM_K21" localSheetId="9">#REF!</definedName>
    <definedName name="SUM_K21" localSheetId="10">#REF!</definedName>
    <definedName name="SUM_K21" localSheetId="11">#REF!</definedName>
    <definedName name="SUM_K21" localSheetId="12">#REF!</definedName>
    <definedName name="SUM_K21" localSheetId="13">#REF!</definedName>
    <definedName name="SUM_K21" localSheetId="14">#REF!</definedName>
    <definedName name="SUM_K21" localSheetId="15">#REF!</definedName>
    <definedName name="SUM_K21">#REF!</definedName>
    <definedName name="SUM_K22" localSheetId="1">#REF!</definedName>
    <definedName name="SUM_K22" localSheetId="2">#REF!</definedName>
    <definedName name="SUM_K22" localSheetId="3">#REF!</definedName>
    <definedName name="SUM_K22" localSheetId="4">#REF!</definedName>
    <definedName name="SUM_K22" localSheetId="5">#REF!</definedName>
    <definedName name="SUM_K22" localSheetId="6">#REF!</definedName>
    <definedName name="SUM_K22" localSheetId="7">#REF!</definedName>
    <definedName name="SUM_K22" localSheetId="8">#REF!</definedName>
    <definedName name="SUM_K22" localSheetId="9">#REF!</definedName>
    <definedName name="SUM_K22" localSheetId="10">#REF!</definedName>
    <definedName name="SUM_K22" localSheetId="11">#REF!</definedName>
    <definedName name="SUM_K22" localSheetId="12">#REF!</definedName>
    <definedName name="SUM_K22" localSheetId="13">#REF!</definedName>
    <definedName name="SUM_K22" localSheetId="14">#REF!</definedName>
    <definedName name="SUM_K22" localSheetId="15">#REF!</definedName>
    <definedName name="SUM_K22">#REF!</definedName>
    <definedName name="SUM_K23" localSheetId="1">#REF!</definedName>
    <definedName name="SUM_K23" localSheetId="2">#REF!</definedName>
    <definedName name="SUM_K23" localSheetId="3">#REF!</definedName>
    <definedName name="SUM_K23" localSheetId="4">#REF!</definedName>
    <definedName name="SUM_K23" localSheetId="5">#REF!</definedName>
    <definedName name="SUM_K23" localSheetId="6">#REF!</definedName>
    <definedName name="SUM_K23" localSheetId="7">#REF!</definedName>
    <definedName name="SUM_K23" localSheetId="8">#REF!</definedName>
    <definedName name="SUM_K23" localSheetId="9">#REF!</definedName>
    <definedName name="SUM_K23" localSheetId="10">#REF!</definedName>
    <definedName name="SUM_K23" localSheetId="11">#REF!</definedName>
    <definedName name="SUM_K23" localSheetId="12">#REF!</definedName>
    <definedName name="SUM_K23" localSheetId="13">#REF!</definedName>
    <definedName name="SUM_K23" localSheetId="14">#REF!</definedName>
    <definedName name="SUM_K23" localSheetId="15">#REF!</definedName>
    <definedName name="SUM_K23">#REF!</definedName>
    <definedName name="SUM_K3" localSheetId="1">#REF!</definedName>
    <definedName name="SUM_K3" localSheetId="2">#REF!</definedName>
    <definedName name="SUM_K3" localSheetId="3">#REF!</definedName>
    <definedName name="SUM_K3" localSheetId="4">#REF!</definedName>
    <definedName name="SUM_K3" localSheetId="5">#REF!</definedName>
    <definedName name="SUM_K3" localSheetId="6">#REF!</definedName>
    <definedName name="SUM_K3" localSheetId="7">#REF!</definedName>
    <definedName name="SUM_K3" localSheetId="8">#REF!</definedName>
    <definedName name="SUM_K3" localSheetId="9">#REF!</definedName>
    <definedName name="SUM_K3" localSheetId="10">#REF!</definedName>
    <definedName name="SUM_K3" localSheetId="11">#REF!</definedName>
    <definedName name="SUM_K3" localSheetId="12">#REF!</definedName>
    <definedName name="SUM_K3" localSheetId="13">#REF!</definedName>
    <definedName name="SUM_K3" localSheetId="14">#REF!</definedName>
    <definedName name="SUM_K3" localSheetId="15">#REF!</definedName>
    <definedName name="SUM_K3">#REF!</definedName>
    <definedName name="SUM_K4" localSheetId="1">#REF!</definedName>
    <definedName name="SUM_K4" localSheetId="2">#REF!</definedName>
    <definedName name="SUM_K4" localSheetId="3">#REF!</definedName>
    <definedName name="SUM_K4" localSheetId="4">#REF!</definedName>
    <definedName name="SUM_K4" localSheetId="5">#REF!</definedName>
    <definedName name="SUM_K4" localSheetId="6">#REF!</definedName>
    <definedName name="SUM_K4" localSheetId="7">#REF!</definedName>
    <definedName name="SUM_K4" localSheetId="8">#REF!</definedName>
    <definedName name="SUM_K4" localSheetId="9">#REF!</definedName>
    <definedName name="SUM_K4" localSheetId="10">#REF!</definedName>
    <definedName name="SUM_K4" localSheetId="11">#REF!</definedName>
    <definedName name="SUM_K4" localSheetId="12">#REF!</definedName>
    <definedName name="SUM_K4" localSheetId="13">#REF!</definedName>
    <definedName name="SUM_K4" localSheetId="14">#REF!</definedName>
    <definedName name="SUM_K4" localSheetId="15">#REF!</definedName>
    <definedName name="SUM_K4">#REF!</definedName>
    <definedName name="SUM_K5" localSheetId="1">#REF!</definedName>
    <definedName name="SUM_K5" localSheetId="2">#REF!</definedName>
    <definedName name="SUM_K5" localSheetId="3">#REF!</definedName>
    <definedName name="SUM_K5" localSheetId="4">#REF!</definedName>
    <definedName name="SUM_K5" localSheetId="5">#REF!</definedName>
    <definedName name="SUM_K5" localSheetId="6">#REF!</definedName>
    <definedName name="SUM_K5" localSheetId="7">#REF!</definedName>
    <definedName name="SUM_K5" localSheetId="8">#REF!</definedName>
    <definedName name="SUM_K5" localSheetId="9">#REF!</definedName>
    <definedName name="SUM_K5" localSheetId="10">#REF!</definedName>
    <definedName name="SUM_K5" localSheetId="11">#REF!</definedName>
    <definedName name="SUM_K5" localSheetId="12">#REF!</definedName>
    <definedName name="SUM_K5" localSheetId="13">#REF!</definedName>
    <definedName name="SUM_K5" localSheetId="14">#REF!</definedName>
    <definedName name="SUM_K5" localSheetId="15">#REF!</definedName>
    <definedName name="SUM_K5">#REF!</definedName>
    <definedName name="SUM_K6" localSheetId="1">#REF!</definedName>
    <definedName name="SUM_K6" localSheetId="2">#REF!</definedName>
    <definedName name="SUM_K6" localSheetId="3">#REF!</definedName>
    <definedName name="SUM_K6" localSheetId="4">#REF!</definedName>
    <definedName name="SUM_K6" localSheetId="5">#REF!</definedName>
    <definedName name="SUM_K6" localSheetId="6">#REF!</definedName>
    <definedName name="SUM_K6" localSheetId="7">#REF!</definedName>
    <definedName name="SUM_K6" localSheetId="8">#REF!</definedName>
    <definedName name="SUM_K6" localSheetId="9">#REF!</definedName>
    <definedName name="SUM_K6" localSheetId="10">#REF!</definedName>
    <definedName name="SUM_K6" localSheetId="11">#REF!</definedName>
    <definedName name="SUM_K6" localSheetId="12">#REF!</definedName>
    <definedName name="SUM_K6" localSheetId="13">#REF!</definedName>
    <definedName name="SUM_K6" localSheetId="14">#REF!</definedName>
    <definedName name="SUM_K6" localSheetId="15">#REF!</definedName>
    <definedName name="SUM_K6">#REF!</definedName>
    <definedName name="SUM_K7" localSheetId="1">#REF!</definedName>
    <definedName name="SUM_K7" localSheetId="2">#REF!</definedName>
    <definedName name="SUM_K7" localSheetId="3">#REF!</definedName>
    <definedName name="SUM_K7" localSheetId="4">#REF!</definedName>
    <definedName name="SUM_K7" localSheetId="5">#REF!</definedName>
    <definedName name="SUM_K7" localSheetId="6">#REF!</definedName>
    <definedName name="SUM_K7" localSheetId="7">#REF!</definedName>
    <definedName name="SUM_K7" localSheetId="8">#REF!</definedName>
    <definedName name="SUM_K7" localSheetId="9">#REF!</definedName>
    <definedName name="SUM_K7" localSheetId="10">#REF!</definedName>
    <definedName name="SUM_K7" localSheetId="11">#REF!</definedName>
    <definedName name="SUM_K7" localSheetId="12">#REF!</definedName>
    <definedName name="SUM_K7" localSheetId="13">#REF!</definedName>
    <definedName name="SUM_K7" localSheetId="14">#REF!</definedName>
    <definedName name="SUM_K7" localSheetId="15">#REF!</definedName>
    <definedName name="SUM_K7">#REF!</definedName>
    <definedName name="SUM_K8" localSheetId="1">#REF!</definedName>
    <definedName name="SUM_K8" localSheetId="2">#REF!</definedName>
    <definedName name="SUM_K8" localSheetId="3">#REF!</definedName>
    <definedName name="SUM_K8" localSheetId="4">#REF!</definedName>
    <definedName name="SUM_K8" localSheetId="5">#REF!</definedName>
    <definedName name="SUM_K8" localSheetId="6">#REF!</definedName>
    <definedName name="SUM_K8" localSheetId="7">#REF!</definedName>
    <definedName name="SUM_K8" localSheetId="8">#REF!</definedName>
    <definedName name="SUM_K8" localSheetId="9">#REF!</definedName>
    <definedName name="SUM_K8" localSheetId="10">#REF!</definedName>
    <definedName name="SUM_K8" localSheetId="11">#REF!</definedName>
    <definedName name="SUM_K8" localSheetId="12">#REF!</definedName>
    <definedName name="SUM_K8" localSheetId="13">#REF!</definedName>
    <definedName name="SUM_K8" localSheetId="14">#REF!</definedName>
    <definedName name="SUM_K8" localSheetId="15">#REF!</definedName>
    <definedName name="SUM_K8">#REF!</definedName>
    <definedName name="SUM_K9" localSheetId="1">#REF!</definedName>
    <definedName name="SUM_K9" localSheetId="2">#REF!</definedName>
    <definedName name="SUM_K9" localSheetId="3">#REF!</definedName>
    <definedName name="SUM_K9" localSheetId="4">#REF!</definedName>
    <definedName name="SUM_K9" localSheetId="5">#REF!</definedName>
    <definedName name="SUM_K9" localSheetId="6">#REF!</definedName>
    <definedName name="SUM_K9" localSheetId="7">#REF!</definedName>
    <definedName name="SUM_K9" localSheetId="8">#REF!</definedName>
    <definedName name="SUM_K9" localSheetId="9">#REF!</definedName>
    <definedName name="SUM_K9" localSheetId="10">#REF!</definedName>
    <definedName name="SUM_K9" localSheetId="11">#REF!</definedName>
    <definedName name="SUM_K9" localSheetId="12">#REF!</definedName>
    <definedName name="SUM_K9" localSheetId="13">#REF!</definedName>
    <definedName name="SUM_K9" localSheetId="14">#REF!</definedName>
    <definedName name="SUM_K9" localSheetId="15">#REF!</definedName>
    <definedName name="SUM_K9">#REF!</definedName>
    <definedName name="_xlnm.Print_Titles" localSheetId="1">'3.01. W.O.'!$3:$5</definedName>
    <definedName name="_xlnm.Print_Titles" localSheetId="2">'3.02 Droga'!$3:$5</definedName>
    <definedName name="_xlnm.Print_Titles" localSheetId="3">'3.03 MD-03'!$3:$5</definedName>
    <definedName name="_xlnm.Print_Titles" localSheetId="4">'3.04 MD-04'!$3:$5</definedName>
    <definedName name="_xlnm.Print_Titles" localSheetId="5">'3.05 PDR-5'!$3:$5</definedName>
    <definedName name="_xlnm.Print_Titles" localSheetId="6">'3.06 PDR-6'!$3:$5</definedName>
    <definedName name="_xlnm.Print_Titles" localSheetId="7">'3.07 PDR-7'!$3:$5</definedName>
    <definedName name="_xlnm.Print_Titles" localSheetId="8">'3.08 EN'!$3:$5</definedName>
    <definedName name="_xlnm.Print_Titles" localSheetId="9">'3.09 TK'!$3:$5</definedName>
    <definedName name="_xlnm.Print_Titles" localSheetId="10">'3.10 W'!$3:$5</definedName>
    <definedName name="_xlnm.Print_Titles" localSheetId="11">'3.11 G'!$3:$5</definedName>
    <definedName name="_xlnm.Print_Titles" localSheetId="12">'3.12 TM'!$3:$5</definedName>
    <definedName name="_xlnm.Print_Titles" localSheetId="13">'3.13 KD'!$3:$5</definedName>
    <definedName name="_xlnm.Print_Titles" localSheetId="14">'3.14 OŚ'!$3:$5</definedName>
    <definedName name="_xlnm.Print_Titles" localSheetId="15">'3.15 M'!$3:$5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52" l="1"/>
  <c r="A9" i="53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8" i="53" s="1"/>
  <c r="A30" i="53" s="1"/>
  <c r="A74" i="64" l="1"/>
  <c r="A75" i="64" s="1"/>
  <c r="A77" i="64" s="1"/>
  <c r="A80" i="64" s="1"/>
  <c r="A82" i="64" s="1"/>
  <c r="A84" i="64" s="1"/>
  <c r="A85" i="64" s="1"/>
  <c r="A86" i="64" s="1"/>
  <c r="A88" i="64" s="1"/>
  <c r="A89" i="64" s="1"/>
  <c r="A90" i="64" s="1"/>
  <c r="A92" i="64" s="1"/>
  <c r="A93" i="64" s="1"/>
  <c r="A94" i="64" s="1"/>
  <c r="A96" i="64" s="1"/>
  <c r="A98" i="64" s="1"/>
  <c r="A100" i="64" s="1"/>
  <c r="A101" i="64" s="1"/>
  <c r="A102" i="64" s="1"/>
  <c r="A103" i="64" s="1"/>
  <c r="A104" i="64" s="1"/>
  <c r="A105" i="64" s="1"/>
  <c r="A108" i="64" s="1"/>
  <c r="A109" i="64" s="1"/>
  <c r="A110" i="64" s="1"/>
  <c r="A111" i="64" s="1"/>
  <c r="A113" i="64" s="1"/>
  <c r="A114" i="64" s="1"/>
  <c r="A117" i="64" s="1"/>
  <c r="A118" i="64" s="1"/>
  <c r="A119" i="64" s="1"/>
  <c r="A120" i="64" s="1"/>
  <c r="A121" i="64" s="1"/>
  <c r="A142" i="64" l="1"/>
  <c r="A143" i="64" s="1"/>
  <c r="A145" i="64" s="1"/>
  <c r="A146" i="64" s="1"/>
  <c r="A147" i="64" s="1"/>
  <c r="A150" i="64" s="1"/>
  <c r="A151" i="64" s="1"/>
  <c r="A152" i="64" s="1"/>
  <c r="A154" i="64" s="1"/>
  <c r="A155" i="64" s="1"/>
  <c r="A156" i="64" s="1"/>
  <c r="A158" i="64" l="1"/>
  <c r="A159" i="64" s="1"/>
  <c r="A160" i="64" s="1"/>
  <c r="A162" i="64" s="1"/>
  <c r="A164" i="64" s="1"/>
  <c r="A9" i="64"/>
  <c r="A10" i="64" s="1"/>
  <c r="A11" i="64" s="1"/>
  <c r="A12" i="64" s="1"/>
  <c r="A13" i="64" s="1"/>
  <c r="A14" i="64" s="1"/>
  <c r="A15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4" i="64" s="1"/>
  <c r="A35" i="64" s="1"/>
  <c r="A36" i="64" s="1"/>
  <c r="A39" i="64" s="1"/>
  <c r="A40" i="64" s="1"/>
  <c r="A42" i="64" s="1"/>
  <c r="A43" i="64" s="1"/>
  <c r="A45" i="64" s="1"/>
  <c r="A47" i="64" s="1"/>
  <c r="A48" i="64" s="1"/>
  <c r="A50" i="64" s="1"/>
  <c r="A51" i="64" s="1"/>
  <c r="A52" i="64" s="1"/>
  <c r="A53" i="64" s="1"/>
  <c r="A54" i="64" s="1"/>
  <c r="A55" i="64" s="1"/>
  <c r="A56" i="64" s="1"/>
  <c r="A57" i="64" s="1"/>
  <c r="A58" i="64" s="1"/>
  <c r="A59" i="64" s="1"/>
  <c r="A60" i="64" s="1"/>
  <c r="A62" i="64" s="1"/>
  <c r="A63" i="64" s="1"/>
  <c r="A64" i="64" s="1"/>
  <c r="A65" i="64" s="1"/>
  <c r="A66" i="64" s="1"/>
  <c r="A67" i="64" s="1"/>
  <c r="A68" i="64" s="1"/>
  <c r="A70" i="64" s="1"/>
  <c r="E70" i="64" l="1"/>
  <c r="E51" i="64"/>
  <c r="A8" i="46" l="1"/>
  <c r="A9" i="46" s="1"/>
  <c r="A10" i="46" s="1"/>
  <c r="A13" i="46" s="1"/>
  <c r="A14" i="46" s="1"/>
  <c r="A15" i="46" s="1"/>
  <c r="A16" i="46" s="1"/>
  <c r="A17" i="46" s="1"/>
  <c r="E32" i="63" l="1"/>
  <c r="A8" i="63"/>
  <c r="A8" i="62"/>
  <c r="E30" i="61"/>
  <c r="A8" i="61"/>
  <c r="E79" i="41"/>
  <c r="E78" i="41"/>
  <c r="E40" i="41"/>
  <c r="E19" i="41"/>
  <c r="E75" i="40"/>
  <c r="E35" i="40"/>
  <c r="E15" i="40"/>
  <c r="A11" i="62" l="1"/>
  <c r="A12" i="62" s="1"/>
  <c r="A13" i="62" s="1"/>
  <c r="A14" i="62" s="1"/>
  <c r="A17" i="62" s="1"/>
  <c r="A20" i="62" s="1"/>
  <c r="A21" i="62" s="1"/>
  <c r="A22" i="62" s="1"/>
  <c r="A23" i="62" s="1"/>
  <c r="A24" i="62" s="1"/>
  <c r="A26" i="62" s="1"/>
  <c r="A12" i="63"/>
  <c r="A13" i="63" s="1"/>
  <c r="A15" i="63" s="1"/>
  <c r="A17" i="63" s="1"/>
  <c r="A20" i="63" s="1"/>
  <c r="A23" i="63" s="1"/>
  <c r="A11" i="63"/>
  <c r="A11" i="61"/>
  <c r="A12" i="61" s="1"/>
  <c r="A13" i="61" s="1"/>
  <c r="A14" i="61" s="1"/>
  <c r="A17" i="61" l="1"/>
  <c r="A20" i="61" s="1"/>
  <c r="A21" i="61" s="1"/>
  <c r="A22" i="61" s="1"/>
  <c r="A24" i="61" l="1"/>
  <c r="A27" i="61" s="1"/>
  <c r="A30" i="61" s="1"/>
  <c r="A32" i="61" s="1"/>
  <c r="A35" i="61" s="1"/>
  <c r="A38" i="61" s="1"/>
  <c r="A39" i="61" s="1"/>
  <c r="A40" i="61" s="1"/>
  <c r="A41" i="61" s="1"/>
  <c r="A43" i="61" s="1"/>
  <c r="A24" i="63"/>
  <c r="A25" i="63" s="1"/>
  <c r="A26" i="63" s="1"/>
  <c r="A28" i="63" l="1"/>
  <c r="A29" i="63" s="1"/>
  <c r="A27" i="62"/>
  <c r="A30" i="62" s="1"/>
  <c r="A32" i="62" s="1"/>
  <c r="A35" i="62" s="1"/>
  <c r="A32" i="63" l="1"/>
  <c r="A34" i="63" s="1"/>
  <c r="A37" i="63" s="1"/>
  <c r="A38" i="63" s="1"/>
  <c r="A36" i="62"/>
  <c r="A39" i="62" l="1"/>
  <c r="A40" i="62" s="1"/>
  <c r="A41" i="62" s="1"/>
  <c r="A42" i="62" s="1"/>
  <c r="A45" i="62" s="1"/>
  <c r="A41" i="63"/>
  <c r="A42" i="63" s="1"/>
  <c r="A43" i="63" s="1"/>
  <c r="A44" i="63" s="1"/>
  <c r="A7" i="48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8" i="52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47" i="63" l="1"/>
  <c r="A48" i="63" s="1"/>
  <c r="E24" i="40"/>
  <c r="A7" i="49" l="1"/>
  <c r="A8" i="49" s="1"/>
  <c r="A9" i="49" l="1"/>
  <c r="A10" i="49" s="1"/>
  <c r="A11" i="49" s="1"/>
  <c r="A12" i="49" s="1"/>
  <c r="A13" i="49" s="1"/>
  <c r="A14" i="49" s="1"/>
  <c r="A8" i="41" l="1"/>
  <c r="A8" i="40"/>
  <c r="A11" i="40" l="1"/>
  <c r="A12" i="40" s="1"/>
  <c r="A13" i="40" s="1"/>
  <c r="A15" i="40" s="1"/>
  <c r="A18" i="40" s="1"/>
  <c r="A19" i="40" s="1"/>
  <c r="A11" i="41"/>
  <c r="A12" i="41" s="1"/>
  <c r="A13" i="41" s="1"/>
  <c r="A14" i="41" s="1"/>
  <c r="A15" i="41" s="1"/>
  <c r="A17" i="41" s="1"/>
  <c r="A19" i="41" s="1"/>
  <c r="A22" i="41" s="1"/>
  <c r="A22" i="40" l="1"/>
  <c r="A23" i="40" s="1"/>
  <c r="A24" i="40" s="1"/>
  <c r="A25" i="40" s="1"/>
  <c r="A26" i="40" s="1"/>
  <c r="A27" i="40" s="1"/>
  <c r="A29" i="40" s="1"/>
  <c r="A30" i="40" s="1"/>
  <c r="A32" i="40" l="1"/>
  <c r="A35" i="40" s="1"/>
  <c r="A37" i="40" s="1"/>
  <c r="A39" i="40" s="1"/>
  <c r="A40" i="40" s="1"/>
  <c r="A41" i="40" s="1"/>
  <c r="A42" i="40" s="1"/>
  <c r="A43" i="40" s="1"/>
  <c r="A44" i="40" s="1"/>
  <c r="A23" i="41"/>
  <c r="A26" i="41" s="1"/>
  <c r="A47" i="40" l="1"/>
  <c r="A48" i="40" s="1"/>
  <c r="A49" i="40" s="1"/>
  <c r="A51" i="40" s="1"/>
  <c r="A55" i="40" s="1"/>
  <c r="A57" i="40" s="1"/>
  <c r="A59" i="40" s="1"/>
  <c r="A27" i="41" l="1"/>
  <c r="A28" i="41" s="1"/>
  <c r="A29" i="41" s="1"/>
  <c r="A30" i="41" s="1"/>
  <c r="A31" i="41" s="1"/>
  <c r="A32" i="41" s="1"/>
  <c r="A60" i="40"/>
  <c r="A63" i="40" l="1"/>
  <c r="A64" i="40" s="1"/>
  <c r="A65" i="40" s="1"/>
  <c r="A66" i="40" s="1"/>
  <c r="A67" i="40" s="1"/>
  <c r="A69" i="40" s="1"/>
  <c r="A70" i="40" s="1"/>
  <c r="A73" i="40" s="1"/>
  <c r="A75" i="40" s="1"/>
  <c r="A34" i="41"/>
  <c r="A35" i="41" s="1"/>
  <c r="A37" i="41" l="1"/>
  <c r="A40" i="41" s="1"/>
  <c r="A42" i="41" s="1"/>
  <c r="A44" i="41" s="1"/>
  <c r="A45" i="41" s="1"/>
  <c r="A46" i="41" s="1"/>
  <c r="A47" i="41" s="1"/>
  <c r="A48" i="41" s="1"/>
  <c r="A49" i="41" s="1"/>
  <c r="A52" i="41" s="1"/>
  <c r="A53" i="41" s="1"/>
  <c r="A54" i="41" s="1"/>
  <c r="A58" i="41" l="1"/>
  <c r="A60" i="41" s="1"/>
  <c r="A61" i="41" s="1"/>
  <c r="A63" i="41" s="1"/>
  <c r="A64" i="41" s="1"/>
  <c r="A67" i="41" l="1"/>
  <c r="A68" i="41" s="1"/>
  <c r="A69" i="41" s="1"/>
  <c r="A70" i="41" s="1"/>
  <c r="A71" i="41" s="1"/>
  <c r="A73" i="41" s="1"/>
  <c r="A74" i="41" s="1"/>
  <c r="A77" i="41" s="1"/>
  <c r="A78" i="41" s="1"/>
  <c r="A79" i="41" s="1"/>
</calcChain>
</file>

<file path=xl/sharedStrings.xml><?xml version="1.0" encoding="utf-8"?>
<sst xmlns="http://schemas.openxmlformats.org/spreadsheetml/2006/main" count="2127" uniqueCount="665">
  <si>
    <t>L.p.</t>
  </si>
  <si>
    <t>Numer
STWiORB</t>
  </si>
  <si>
    <t>Wyszczególnienie elementu 
rozliczeniowego</t>
  </si>
  <si>
    <t>Jednostka</t>
  </si>
  <si>
    <t>Nazwa</t>
  </si>
  <si>
    <t>Ilość</t>
  </si>
  <si>
    <t>M.01.00.00</t>
  </si>
  <si>
    <t>ROBOTY PRZYGOTOWAWCZE</t>
  </si>
  <si>
    <t>x</t>
  </si>
  <si>
    <t>M.01.03.00</t>
  </si>
  <si>
    <t>Wytyczenie obiektu</t>
  </si>
  <si>
    <t>kpl.</t>
  </si>
  <si>
    <t>M.11.00.00</t>
  </si>
  <si>
    <t>FUNDAMENTOWANIE</t>
  </si>
  <si>
    <t>M.11.01.00</t>
  </si>
  <si>
    <t>Roboty ziemne pod fundamenty</t>
  </si>
  <si>
    <t>M.11.01.01</t>
  </si>
  <si>
    <t>Wykopy pod fundamenty w gruncie niespoistym, z umocnieniem</t>
  </si>
  <si>
    <t>M.11.01.02</t>
  </si>
  <si>
    <t>Wykopy pod fundamenty w gruncie spoistym, z umocnieniem</t>
  </si>
  <si>
    <t>M.11.01.04</t>
  </si>
  <si>
    <t>Zasypanie wykopów z zagęszczeniem</t>
  </si>
  <si>
    <t>Pale fundamentowe wielkośrednicowe</t>
  </si>
  <si>
    <t>mb</t>
  </si>
  <si>
    <t>M.11.03.02</t>
  </si>
  <si>
    <t>Pale typu CFA</t>
  </si>
  <si>
    <t>M.11.06.00</t>
  </si>
  <si>
    <t>Próbne obciążenia</t>
  </si>
  <si>
    <t>M.11.06.01</t>
  </si>
  <si>
    <t>Próbne obciążenie pala próbnego metodą balastową</t>
  </si>
  <si>
    <t>M.11.07.00</t>
  </si>
  <si>
    <t>Ścianki szczelne</t>
  </si>
  <si>
    <t>M.11.07.02</t>
  </si>
  <si>
    <t>M.12.00.00</t>
  </si>
  <si>
    <t>ZBROJENIE</t>
  </si>
  <si>
    <t>M.12.01.00</t>
  </si>
  <si>
    <t>Stal zbrojeniowa</t>
  </si>
  <si>
    <t>M.12.01.02</t>
  </si>
  <si>
    <t>Zbrojenie betonu stalą klasy A-III N</t>
  </si>
  <si>
    <t>kg</t>
  </si>
  <si>
    <t>M.12.01.04</t>
  </si>
  <si>
    <t>Kotwy talerzowe</t>
  </si>
  <si>
    <t>szt.</t>
  </si>
  <si>
    <t>M.13.00.00</t>
  </si>
  <si>
    <t>BETON</t>
  </si>
  <si>
    <t>M.13.01.00</t>
  </si>
  <si>
    <t>Beton konstrukcyjny</t>
  </si>
  <si>
    <t>M.13.02.00</t>
  </si>
  <si>
    <t>Beton niekonstrukcyjny</t>
  </si>
  <si>
    <t>M.13.03.00</t>
  </si>
  <si>
    <t>Prefabrykaty betonowe</t>
  </si>
  <si>
    <t>M.13.03.06</t>
  </si>
  <si>
    <t>Deski gzymsowe - polimerobetonowe</t>
  </si>
  <si>
    <t>M.15.00.00</t>
  </si>
  <si>
    <t>IZOLACJE I NAWIERZCHNIE</t>
  </si>
  <si>
    <t>M.15.01.00</t>
  </si>
  <si>
    <t>Izolacje cienkie</t>
  </si>
  <si>
    <t>M.15.01.01</t>
  </si>
  <si>
    <t>Izolacje wykonywane na zimno</t>
  </si>
  <si>
    <t>M.15.02.00</t>
  </si>
  <si>
    <t>Izolacje grube</t>
  </si>
  <si>
    <t>M.15.02.01</t>
  </si>
  <si>
    <t>Hydroizolacja zgrzewalna</t>
  </si>
  <si>
    <t>M.15.03.00</t>
  </si>
  <si>
    <t>Nawierzchnie</t>
  </si>
  <si>
    <t>M.15.03.01</t>
  </si>
  <si>
    <t>Warstwa wiążąca z asfaltu lanego</t>
  </si>
  <si>
    <t>M.15.03.05</t>
  </si>
  <si>
    <t>Przeciwspadek z asfaltu lanego</t>
  </si>
  <si>
    <t>M.15.03.08</t>
  </si>
  <si>
    <t>Nawierzchnia na bazie żywicy epoksydowej i poliuretanu - typ podatny</t>
  </si>
  <si>
    <t>M.15.03.10</t>
  </si>
  <si>
    <t>Nawierzchnia z kostki betonowej</t>
  </si>
  <si>
    <t>M.15.03.13</t>
  </si>
  <si>
    <t>Siatki wzmacniające w nawierzchni bitumicznej</t>
  </si>
  <si>
    <t>M.16.00.00</t>
  </si>
  <si>
    <t>ELEMENTY ODWODNIENIA</t>
  </si>
  <si>
    <t>M.16.01.00</t>
  </si>
  <si>
    <t>Odwodnienie pomostu</t>
  </si>
  <si>
    <t>M.16.01.11</t>
  </si>
  <si>
    <t>Sączki odwadniające izolację</t>
  </si>
  <si>
    <t>M.16.01.12</t>
  </si>
  <si>
    <t>Drenaż izolacji płyty pomostu</t>
  </si>
  <si>
    <t>M.16.02.02</t>
  </si>
  <si>
    <t>Drenaż z folii kubełkowej z geowłókniną</t>
  </si>
  <si>
    <t>M.18.00.00</t>
  </si>
  <si>
    <t>M.19.00.00</t>
  </si>
  <si>
    <t>ELEMENTY ZABEZPIECZAJĄCE</t>
  </si>
  <si>
    <t>M.19.01.00</t>
  </si>
  <si>
    <t>Bezpieczeństwo ruchu</t>
  </si>
  <si>
    <t>M.19.01.01</t>
  </si>
  <si>
    <t>Krawężnik kamienny</t>
  </si>
  <si>
    <t>M.19.01.02</t>
  </si>
  <si>
    <t>Bariery ochronne</t>
  </si>
  <si>
    <t>- H2 W4 B</t>
  </si>
  <si>
    <t>- H2 W3 D&lt;0,8m</t>
  </si>
  <si>
    <t>- balustrady schodów skarpowych</t>
  </si>
  <si>
    <t>M.20.00.00</t>
  </si>
  <si>
    <t>INNE ROBOTY MOSTOWE</t>
  </si>
  <si>
    <t>M.20.01.00</t>
  </si>
  <si>
    <t>Roboty różne</t>
  </si>
  <si>
    <t>M.20.01.01</t>
  </si>
  <si>
    <t xml:space="preserve">Rury osłonowe kabli z HDPE - zabetonowane </t>
  </si>
  <si>
    <t>M.20.01.04</t>
  </si>
  <si>
    <t>Umocnienie skarp i stożków betonowymi płytami ażurowymi</t>
  </si>
  <si>
    <t>M.20.01.06</t>
  </si>
  <si>
    <t>Umocnienie skarp i stożków brukowcem</t>
  </si>
  <si>
    <t>M.20.01.07</t>
  </si>
  <si>
    <t>Zabezpieczenie antykorozyjne powierzchni betonowych - żelbetowych</t>
  </si>
  <si>
    <t>M.20.01.15</t>
  </si>
  <si>
    <t>Repery pomiarowe ocynkowane</t>
  </si>
  <si>
    <t>M.20.01.16</t>
  </si>
  <si>
    <t>Punkt stały w gruncie, betonowy, z trzpieniem</t>
  </si>
  <si>
    <t>M.20.03.05</t>
  </si>
  <si>
    <t>WYMAGANIA OGÓLNE</t>
  </si>
  <si>
    <t>ROBOTY DROGOWE</t>
  </si>
  <si>
    <t>M.13.03.09</t>
  </si>
  <si>
    <t>Przepust z prefabrykowanych elementów żelbetowych</t>
  </si>
  <si>
    <t>M.19.01.04</t>
  </si>
  <si>
    <t>Balustrady aluminiowe</t>
  </si>
  <si>
    <t xml:space="preserve"> - Beton podpór w elementach o grubości &gt;= 60 cm C30/37</t>
  </si>
  <si>
    <t xml:space="preserve"> - Beton niekonstrukcyjny w deskowaniu C12/15</t>
  </si>
  <si>
    <t xml:space="preserve"> - Warstwa ochronna izolacji z betonu C12/15</t>
  </si>
  <si>
    <t>Wymiana gruntu w wykopie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</si>
  <si>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</si>
  <si>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</si>
  <si>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- Beton płyt przejściowych C30/37</t>
  </si>
  <si>
    <t>- Beton kap chodnikowych C35/45</t>
  </si>
  <si>
    <t>- poręcze schodów skarpowych</t>
  </si>
  <si>
    <t>- Beton fundamentów w deskowaniu C30/37</t>
  </si>
  <si>
    <t>- krawężnik granitowy 200x200</t>
  </si>
  <si>
    <t>M.19.01.05</t>
  </si>
  <si>
    <t>Balustrady stalowe</t>
  </si>
  <si>
    <t>D.01.01.01.</t>
  </si>
  <si>
    <t>km</t>
  </si>
  <si>
    <t>Usunięcie drzew i krzewów</t>
  </si>
  <si>
    <t>ha</t>
  </si>
  <si>
    <t>D.01.02.02.</t>
  </si>
  <si>
    <t>Usunięcie warstwy ziemi urodzajnej (humusu)</t>
  </si>
  <si>
    <t>D.01.02.04.</t>
  </si>
  <si>
    <t>Rozbiórka elementów dróg i ulic</t>
  </si>
  <si>
    <t>D.02.00.00.</t>
  </si>
  <si>
    <t>ROBOTY ZIEMNE</t>
  </si>
  <si>
    <t>D.02.01.01.</t>
  </si>
  <si>
    <t>Wykonanie wykopów w gruntach nieskalistych</t>
  </si>
  <si>
    <t>D.02.03.01.</t>
  </si>
  <si>
    <t>Wykonanie nasypów</t>
  </si>
  <si>
    <t>D.03.00.00.</t>
  </si>
  <si>
    <t>ODWODNIENIE DROGI</t>
  </si>
  <si>
    <t>D.03.03.02.</t>
  </si>
  <si>
    <t>Drenaż</t>
  </si>
  <si>
    <t>D.04.00.00.</t>
  </si>
  <si>
    <t>PODBUDOWY</t>
  </si>
  <si>
    <t>D.04.01.02.</t>
  </si>
  <si>
    <t>Profilowanie i zagęszczenie podłoża</t>
  </si>
  <si>
    <t>- warstwy nieulepszone</t>
  </si>
  <si>
    <t>- warstwy ulepszone</t>
  </si>
  <si>
    <t>D.04.05.02.</t>
  </si>
  <si>
    <t xml:space="preserve">D.04.06.02. </t>
  </si>
  <si>
    <t>Podbudowa z betonu cementowego</t>
  </si>
  <si>
    <t>D.04.07.01.</t>
  </si>
  <si>
    <t>D.05.00.00.</t>
  </si>
  <si>
    <t>NAWIERZCHNIE</t>
  </si>
  <si>
    <t>D.05.03.05.</t>
  </si>
  <si>
    <t>Warstwa wiążąca z betonu asfaltowego</t>
  </si>
  <si>
    <t>Warstwa ścieralna z betonu asfaltowego</t>
  </si>
  <si>
    <t>D.05.03.11.</t>
  </si>
  <si>
    <t>Frezowanie nawierzchni asfaltowych na zimno</t>
  </si>
  <si>
    <t>D.05.04.01.</t>
  </si>
  <si>
    <t>Wzmocnienie styków nawierzchni geosyntetykiem</t>
  </si>
  <si>
    <t>D.06.00.00.</t>
  </si>
  <si>
    <t>ROBOTY WYKOŃCZENIOWE</t>
  </si>
  <si>
    <t>D.06.01.01.</t>
  </si>
  <si>
    <t>Umocnienie powierzchniowe skarp, rowów i ścieków</t>
  </si>
  <si>
    <t>- umocnienie skarp przez humusowanie z obsianiem grubości 15 cm,</t>
  </si>
  <si>
    <t>D.06.02.01.</t>
  </si>
  <si>
    <t>- fi 400 mm</t>
  </si>
  <si>
    <t>D.07.00.00.</t>
  </si>
  <si>
    <t>URZĄDZENIA BEZPIECZEŃSTWA RUCHU</t>
  </si>
  <si>
    <t>Oznakowanie poziome</t>
  </si>
  <si>
    <t>Oznakowanie pionowe</t>
  </si>
  <si>
    <t>D.07.05.01.</t>
  </si>
  <si>
    <t>D.07.06.02.</t>
  </si>
  <si>
    <t>Ustawienie urządzeń zabezpieczających ruch pieszych</t>
  </si>
  <si>
    <t>D.08.00.00.</t>
  </si>
  <si>
    <t>ELEMENTY ULIC</t>
  </si>
  <si>
    <t>D.08.01.01.</t>
  </si>
  <si>
    <t>Krawężniki betonowe</t>
  </si>
  <si>
    <t>D.08.01.02.</t>
  </si>
  <si>
    <t>Krawężniki kamienne</t>
  </si>
  <si>
    <t>D.08.03.01.</t>
  </si>
  <si>
    <t>Obrzeże betonowe</t>
  </si>
  <si>
    <t>D.09.00.00.</t>
  </si>
  <si>
    <t>ZIELEŃ DROGOWA</t>
  </si>
  <si>
    <t>D.09.07.01.</t>
  </si>
  <si>
    <t>Zakładanie trawnika na powierzchniach płaskich z wyłączeniem rowów i skarp</t>
  </si>
  <si>
    <t>D.10.00.00.</t>
  </si>
  <si>
    <t>- wytyczenie obiektu (most, wiadukt)</t>
  </si>
  <si>
    <t xml:space="preserve"> - Beton podpór w elementach o grubości &lt; 60 cm C30/37</t>
  </si>
  <si>
    <t xml:space="preserve"> - Beton ustroju niosącego w elementach o grubości &gt;= 60 cm, C30/37</t>
  </si>
  <si>
    <t>Ścianki szczelne G-62, tracone (w zależności od warunków gruntowych)</t>
  </si>
  <si>
    <t>Wyszczególnienie elementów</t>
  </si>
  <si>
    <t>MD-03 MOST NAD ROWEM R-C W KM 30+866,71 DW789</t>
  </si>
  <si>
    <t>MD-04 MOST NAD ROWEM R-B W KM 31+123,19 DW789</t>
  </si>
  <si>
    <t>KANALIZACJA DESZCZOWA</t>
  </si>
  <si>
    <t>PRZEBUDOWA SIECI WODCIĄGOWEJ</t>
  </si>
  <si>
    <t>PRZEBUDOWA SIECI GAZOWEJ</t>
  </si>
  <si>
    <t>PRZEBUDOWA SIECI TELEKOMUNIKACYJNYCH</t>
  </si>
  <si>
    <t>PRZEBUDOWA SIECI ELEKTROENERGETYCZNYCH</t>
  </si>
  <si>
    <t>PRZEBUDOWA I BUDOWA OŚWIETLENIA</t>
  </si>
  <si>
    <t>MELIORACJE</t>
  </si>
  <si>
    <t>M.18.01.04</t>
  </si>
  <si>
    <t>M.21.01.01</t>
  </si>
  <si>
    <t>M.21.01.08</t>
  </si>
  <si>
    <t>Rozbiórka elementów żelbetowych</t>
  </si>
  <si>
    <t>Rozbiórka elementów stalowych</t>
  </si>
  <si>
    <t>Rozbiórka balustrad</t>
  </si>
  <si>
    <t>ROBOTY ROZBIÓRKOWE I REMONTOWE</t>
  </si>
  <si>
    <t>M.21.00.00</t>
  </si>
  <si>
    <t>M.21.01.00</t>
  </si>
  <si>
    <t>Roboty rozbiórkowe</t>
  </si>
  <si>
    <t>- pale o średnicy 500mm</t>
  </si>
  <si>
    <t>- Beton fundamentów w deskowaniu C20/25</t>
  </si>
  <si>
    <t>Przebudowa sieci telekomunikacyjnych</t>
  </si>
  <si>
    <t>Przebudowa infrastruktury telekomunikacyjnej</t>
  </si>
  <si>
    <t>Budowa studni kablowych SKR -1</t>
  </si>
  <si>
    <t>Budowa studni kablowych SKR -2</t>
  </si>
  <si>
    <t>Bystrotok</t>
  </si>
  <si>
    <t>Przebudowa zbieracza drenarskiego DN20</t>
  </si>
  <si>
    <t>- rura ochronna DN300</t>
  </si>
  <si>
    <t>Wykonanie studzienek drenarskich typu S1</t>
  </si>
  <si>
    <t>Umocnienie TYP 2</t>
  </si>
  <si>
    <t>Umocnienie TYP 1</t>
  </si>
  <si>
    <t>Umocnienie TYP 3</t>
  </si>
  <si>
    <t>Próg betonowy h= 0,5 m</t>
  </si>
  <si>
    <t>Przebudowa kanalizacji deszczowej</t>
  </si>
  <si>
    <t>Likwidacja oraz utylizacja istniejących odcinków</t>
  </si>
  <si>
    <t>Rury mikrokanalizacji np.: 28(7*7x0,75*UD)</t>
  </si>
  <si>
    <t>Przebudowa podziemnych sieci wodociągowych</t>
  </si>
  <si>
    <t>Rura przewodowa do wody typu RC PE100 SDR17 PN16 Dz 160 x 9,5 mm wraz z kształtkami</t>
  </si>
  <si>
    <t>Rura przewodowa do wody typu RC PE100 SDR17 PN16 Dz 110 x 6,6 mm wraz z kształtkami</t>
  </si>
  <si>
    <t>Rura przewodowa do wody typu RC PE100 SDR17 PN16 Dz 63 x 3,8 mm mm wraz z kształtkami</t>
  </si>
  <si>
    <t>Rura przewodowa do wody typu RC PE100 SDR17 PN16 Dz 40 x 2,4 mm wraz z kształtkami</t>
  </si>
  <si>
    <t>Rura ochronna wody typu RC PE100 SDR17 Dz 225 x 13,4 mm wraz z kompletem płóz dystansowych i manszet uszczelniających.</t>
  </si>
  <si>
    <t>Rura ochronna wody typu RC PE100 SDR17 Dz 160 x 9,5 mm wraz z kompletem płóz dystansowych i manszet uszczelniających.</t>
  </si>
  <si>
    <t>Rura ochronna wody typu RC PE100 SDR17 Dz 125 x 7,4 mm wraz z kompletem płóz dystansowych i manszet uszczelniających.</t>
  </si>
  <si>
    <t>Hydrant nadziemny Dn80mm z zabezpieczeniem w przypadku złamania wraz z zasuwą.</t>
  </si>
  <si>
    <t>- Beton schodów C30/37</t>
  </si>
  <si>
    <t>Montaż</t>
  </si>
  <si>
    <t>Przebudowa sieci elektroenergetycznych</t>
  </si>
  <si>
    <t>Oświetlenie dróg</t>
  </si>
  <si>
    <t>Studnia wpadowa Dn1200</t>
  </si>
  <si>
    <t>Osadnik wirowy jednokomorowy Dn1000</t>
  </si>
  <si>
    <t>Osadnik wirowy jednokomorowy Dn1200</t>
  </si>
  <si>
    <t>- wylot kanalizacji DN500</t>
  </si>
  <si>
    <t>- wylot kanalizacji DN400</t>
  </si>
  <si>
    <t>- zastawki awaryjne</t>
  </si>
  <si>
    <t>Demontaż</t>
  </si>
  <si>
    <t>Budowa rurociągów kablowych</t>
  </si>
  <si>
    <t>Przebudowa słupów telekomunikacyjnych żelbetowych SŻT 8,5 wraz z osprzętem do podwieszania kabli</t>
  </si>
  <si>
    <t>Przebudowa słupów telekomunikacyjnych żelbetowych SŻT 7 wraz z osprzętem do podwieszania kabli</t>
  </si>
  <si>
    <t>- kabel Z-XOTKtsd 48J</t>
  </si>
  <si>
    <t>- kabel XOTKstd  8J</t>
  </si>
  <si>
    <t>Montaż kabli</t>
  </si>
  <si>
    <t>- montaż stelaża zapasu kabla światłowodowego SZ-2</t>
  </si>
  <si>
    <t>Puszka kablowa POH</t>
  </si>
  <si>
    <t>Złączki tubowe proste AC MM DB 14</t>
  </si>
  <si>
    <t>Przebudowa rurociągów kablowych</t>
  </si>
  <si>
    <t>Przebudowa kabli światłowodowych</t>
  </si>
  <si>
    <t>Demontaż szafy kablowej 800NN</t>
  </si>
  <si>
    <t>Demontaż słupa telekomunikacyjnego żelbetowego</t>
  </si>
  <si>
    <t>Istniejący, kompletnie wyposażony punkt oświetlenia drogowego do przestawienia na nową lokalizację.</t>
  </si>
  <si>
    <t>Istniejący, kompletnie wyposażony punkt oświetlenia drogowego do przestawienia na nową lokalizację. Słup typu wirowanego E</t>
  </si>
  <si>
    <t>D 10.01.02.</t>
  </si>
  <si>
    <t>ROBOTY INNE</t>
  </si>
  <si>
    <t>D.08.05.03.</t>
  </si>
  <si>
    <t>- krawężnik 20x30x100 z ławą z oporem</t>
  </si>
  <si>
    <t>- krawężnik 20x30x100 z ławą z oporem ułożony na płask</t>
  </si>
  <si>
    <t>- wygrodzenia dla pieszych</t>
  </si>
  <si>
    <t>N2 W3 B</t>
  </si>
  <si>
    <t>H1 W3 A</t>
  </si>
  <si>
    <t>Bariery ochronne stalowe</t>
  </si>
  <si>
    <t>- znak E-4 - Średnie</t>
  </si>
  <si>
    <t>- znak E-17a - Średnie</t>
  </si>
  <si>
    <t>- fi 200 mm</t>
  </si>
  <si>
    <t>Przepusty z HDPE</t>
  </si>
  <si>
    <t>- darniowanie przy przepustach</t>
  </si>
  <si>
    <t>- brukowanie przy przepustach</t>
  </si>
  <si>
    <t>- umocnienie rowu typ II</t>
  </si>
  <si>
    <t>Podbudowa z kruszywa łamanego stabilizowanego mechanicznie</t>
  </si>
  <si>
    <t>- rozbiórka wiaty przystankowej</t>
  </si>
  <si>
    <t>- rozbiórka znaków drogowych</t>
  </si>
  <si>
    <t>- rozbiórka nawierzchni z kostki betonowej</t>
  </si>
  <si>
    <t>- rozbiórka krawężników</t>
  </si>
  <si>
    <t>- rozbiórka obrzeży</t>
  </si>
  <si>
    <t>- zabezpieczenie drzew na okres budowy,</t>
  </si>
  <si>
    <t>- usunięcie zadrzewień,</t>
  </si>
  <si>
    <t>- usunięcie drzew o średnicy 0-35 cm</t>
  </si>
  <si>
    <t>D.01.00.00</t>
  </si>
  <si>
    <t>m3</t>
  </si>
  <si>
    <t>- rura drenarska DN20</t>
  </si>
  <si>
    <t>Zasypanie rowu</t>
  </si>
  <si>
    <t>Mikrorura</t>
  </si>
  <si>
    <t>Przebudowa gazociągu</t>
  </si>
  <si>
    <t xml:space="preserve">kpl </t>
  </si>
  <si>
    <t>ryczałt</t>
  </si>
  <si>
    <t>Koszt dostosowania się do wymagań Warunków Kontraktu i Wymagań ogólnych zawartych 
w Specyfikacjach Technicznych</t>
  </si>
  <si>
    <t>DM.00.00.00.</t>
  </si>
  <si>
    <t>Sączek węchowy DN50 zamontowany na rurze osłonowej</t>
  </si>
  <si>
    <t>Rury przewodowe Dn315 mm betonowa z uszczelką zintegrowaną wg normy PN-EN 1916</t>
  </si>
  <si>
    <t>Przebudowa urządzeń melioracyjnych</t>
  </si>
  <si>
    <t>Włączenie do istniejącej sieci wodociągowej Dz 40 mm</t>
  </si>
  <si>
    <t>Włączenie do istniejącej sieci wodociągowej Dz 63 mm</t>
  </si>
  <si>
    <t>Włączenie do istniejącej sieci wodociągowej Dz 110 mm</t>
  </si>
  <si>
    <t>Włączenie do istniejącej sieci wodociągowej Dz 160 mm</t>
  </si>
  <si>
    <t>Rury przewodowe DN500 mm GRP SN 10 kN/m2 łączone poprzez łączniki systemowe z uszczelnieniem</t>
  </si>
  <si>
    <t>- Beton niekonstrukcyjny w deskowaniu C12/15</t>
  </si>
  <si>
    <t>WTW SMA 11 S Mieszanka mastyksowo – grysowa SMA 11S. Warstwa ścieralna, grubość 4cm, ruch KR5 – KR 6 (Ko32)</t>
  </si>
  <si>
    <t>WTW SMA 11 S</t>
  </si>
  <si>
    <t>DYLATACJE</t>
  </si>
  <si>
    <t>- wytyczenie obiektu</t>
  </si>
  <si>
    <t>M.21.01.06</t>
  </si>
  <si>
    <t xml:space="preserve">M.20.01.06 </t>
  </si>
  <si>
    <t>M.11.01.05</t>
  </si>
  <si>
    <t>Rozbiórka barier stalowych</t>
  </si>
  <si>
    <t xml:space="preserve"> Drenaż z folii kubełkowej z geowłókniną</t>
  </si>
  <si>
    <t>Ścianki szczelne, tracone</t>
  </si>
  <si>
    <t>- wytyczenie przepustu</t>
  </si>
  <si>
    <t xml:space="preserve">Warstwa kruszywa stabilizowanego cementem </t>
  </si>
  <si>
    <t xml:space="preserve"> - Beton płyty zespalającej C30/37</t>
  </si>
  <si>
    <t>M.20.03.00</t>
  </si>
  <si>
    <t>Przepusty</t>
  </si>
  <si>
    <t xml:space="preserve">Geowłóknina </t>
  </si>
  <si>
    <t>Przepusty melioracyjne PDR 7</t>
  </si>
  <si>
    <t>- przepust fi 1200 mm</t>
  </si>
  <si>
    <t>Przepusty melioracyjne PDR 5</t>
  </si>
  <si>
    <t>- Beton ramy przepustu C30/37</t>
  </si>
  <si>
    <t xml:space="preserve"> - Beton płyt przejściowych C30/37</t>
  </si>
  <si>
    <t>- Beton schodów skarpowych C30/37</t>
  </si>
  <si>
    <t>- Warstwa ochronna izolacji z betonu C12/15</t>
  </si>
  <si>
    <t>Balustrady aluminiowych</t>
  </si>
  <si>
    <t>Przepusty melioracyjne PDR 6</t>
  </si>
  <si>
    <t xml:space="preserve">M.11.03.00 </t>
  </si>
  <si>
    <t xml:space="preserve">M.11.03.02 </t>
  </si>
  <si>
    <t>Rury przewodowe DN400 PP SN=10 kN/m2</t>
  </si>
  <si>
    <t>- zastawki retencyjne</t>
  </si>
  <si>
    <t>Dylatacje mechaniczno - asfaltowe</t>
  </si>
  <si>
    <t>M.11.01.09</t>
  </si>
  <si>
    <t>Ścieki z kostki betonowej</t>
  </si>
  <si>
    <t>D.07.10.01.</t>
  </si>
  <si>
    <t>- balustrada pochylni</t>
  </si>
  <si>
    <t>- znak typ T średni</t>
  </si>
  <si>
    <t>- znak typ D średni</t>
  </si>
  <si>
    <t>- znak typ D mini</t>
  </si>
  <si>
    <t>- znak typ C średni</t>
  </si>
  <si>
    <t>- znak typ B średni</t>
  </si>
  <si>
    <t>- znak typ A średni</t>
  </si>
  <si>
    <t>ZDW-D-07.01.01</t>
  </si>
  <si>
    <t>- drenaż fi 150 mm</t>
  </si>
  <si>
    <t>- rozbiórka bariery stalowej energochłonnej</t>
  </si>
  <si>
    <t>- rozbiórka chodników z betonu asfaltowego</t>
  </si>
  <si>
    <t>- rozbiórka chodników z kostki betonowej</t>
  </si>
  <si>
    <t>- usunięcie krzewów</t>
  </si>
  <si>
    <t>- usunięcie drzew o średnicy 36-55 cm</t>
  </si>
  <si>
    <t>Montaż:</t>
  </si>
  <si>
    <t>D.01.03.01.</t>
  </si>
  <si>
    <t>- roboty ziemne dla kabli - wykop</t>
  </si>
  <si>
    <t>- roboty ziemne dla kabli - podsypka</t>
  </si>
  <si>
    <t>- roboty ziemne dla kabli - nasyp</t>
  </si>
  <si>
    <t>Kable niskiego napięcia: - YAKXS 4x120</t>
  </si>
  <si>
    <t>m</t>
  </si>
  <si>
    <t>Kable niskiego napięcia: -  YAKXS 4x35mm2</t>
  </si>
  <si>
    <t>Kable niskiego napięcia: -  YAKXS 4x240mm2</t>
  </si>
  <si>
    <t>Mocowanie kabla na słupie:  - rura osłonowa odporna na UV fi 75 L=3m, zejście kablem ze słupa  -obejmy  -rurka termokurczliwa</t>
  </si>
  <si>
    <t>Kable średniego napięcia: -XRUHAKXS 3x1x120/50</t>
  </si>
  <si>
    <t>Kable niskiego napięcia: -  YAKXS 4x70mm2</t>
  </si>
  <si>
    <t>Mufa kablowa nN o izolacji z tworzyw sztucznych na napięcie znamionowe 0,6/1kV ze złączkami śrubowymi dla kabla o przekroju 35-150mm2</t>
  </si>
  <si>
    <t>Mufa kablowa nN o izolacji z tworzyw sztucznych na napięcie znamionowe 0,6/1kV ze złączkami śrubowymi dla kabla o przekroju 35-240mm2</t>
  </si>
  <si>
    <t>Mufa kablowa SN o izolacji z tworzyw sztucznych na napięcie znamionowe 12/20kV ze złączkami śrubowymi dla kabla o przekroju 70-150mm2</t>
  </si>
  <si>
    <t>Osłony rurowe:   - RHDPE 110 - na skrzyżowaniach z innym uzbrojeniem terenu</t>
  </si>
  <si>
    <t>Osłony rurowe:   - RHDPEd 110– rura dzielona na istniejącym kablu</t>
  </si>
  <si>
    <t>Osłony rurowe:   - RHDPEp 110 - na skrzyżowaniach z drogami i zjazdami</t>
  </si>
  <si>
    <t>Osłony rurowe:   - RHDPEp 160 - na skrzyżowaniach z drogami i zjazdami</t>
  </si>
  <si>
    <t>Osłony rurowe:   - RHDPE 160- na skrzyżowaniach z innym uzbrojeniem terenu</t>
  </si>
  <si>
    <t>Osłony rurowe:   - RHDPEd 160 – rura dzielona na istniejącym kablu</t>
  </si>
  <si>
    <t>Ogranicznik przepięć o znamionowym prądzie wyładowczym 5kA, napięciu trwałej pracy Uc=280V wraz z osprzętem</t>
  </si>
  <si>
    <t>Oprawa oświetleniowa z wysokoprężnym sodowym źródłem światła o mocy 100W, wysięgnik jednoramienny o wysięgu w=1,5m , bezpiecznik napowietrzny z wkładką topikową 6A</t>
  </si>
  <si>
    <t>Oprawa oświetleniowa z wysokoprężnym sodowym źródłem światła o mocy 150W, wysięgnik jednoramienny o wysięgu w=1,5m , bezpiecznik napowietrzny z wkładką topikową 6A</t>
  </si>
  <si>
    <t>Przełożenie istn. kabla YAKY 4x120 na nową lokalizację</t>
  </si>
  <si>
    <t>Przełożenie kabla nN na nową lokalizację:  -YAKY 4x35mm2</t>
  </si>
  <si>
    <t>Przecisk/Przewiert sterowany:   - 2xRHDPEp 160 - na skrzyżowaniach z drogami</t>
  </si>
  <si>
    <t>Przełożenie kabla nN na nową lokalizację:  -YAKY 4x70mm2</t>
  </si>
  <si>
    <t>Przełożenie kabla nN na nową lokalizację:  -YAKY 4x120mm2</t>
  </si>
  <si>
    <t>Przecisk/Przewiert sterowany:   - 3xRHDPEp 110 - na skrzyżowaniach z drogami</t>
  </si>
  <si>
    <t>Przecisk/Przewiert sterowany:   - 2xRHDPEp 110 - na skrzyżowaniach z drogami</t>
  </si>
  <si>
    <t>Przecisk/Przewiert sterowany:   - 4xRHDPEp 110 - na skrzyżowaniach z drogami</t>
  </si>
  <si>
    <t>Przełożenie kabla średniego napięcia:  -YHAKXS 3x1x120</t>
  </si>
  <si>
    <t>Przewody napowietrzne gołe niskiego napięcia typu:  - AL4x70+2x35mm2 (istniejące do przewieszenia na proj. słup)</t>
  </si>
  <si>
    <t>Przewody napowietrzne gołe niskiego napięcia typu:  - AL 5x35mm2 (istniejące do przewieszenia nr proj. słup)</t>
  </si>
  <si>
    <t>Przewody napowietrzne gołe niskiego napięcia typu:  - AL 4x70+35mm2 (istniejące do przewieszenia nr proj. słup)</t>
  </si>
  <si>
    <t>Przewody napowietrzne izolowane niskiego napięcia typu:  - AsXSn 2x25mm2</t>
  </si>
  <si>
    <t>Przewody napowietrzne izolowane niskiego napięcia typu:  - AsXSn 4x25mm2</t>
  </si>
  <si>
    <t>Przewody napowietrzne izolowane niskiego napięcia typu:  - AsXSn 4x70mm2</t>
  </si>
  <si>
    <t>Przewody napowietrzne izolowane niskiego napięcia typu:  - AsXSn 2x35mm2</t>
  </si>
  <si>
    <t>Punkt oświetlenia drogowego o wyposażeniu:   - słup wysięgnikowy stalowy ocynkowany cylindryczny o wysokości h=10m–1 kpl.   - wysięgnik jednoramienny stalowy ocynkowany o wysięgu w=1,0m  i nachyleniu 5st.  – 1szt. (wysokość zawieszenia oprawy h=10m)  - oprawa oświetleniowa z wysokoprężnym sodowym źródłem światła o mocy 100W  -1 szt.   - fundament prefabrykowany – 1kpl.   - oświetleniowe złącze słupowe z wkładką topikową D01/E14 6A (II klasa izolacji) – 1 kpl.   - przewód YDY 2x2,5 do zasilenia opraw 12m montowanym w giętkiej rurze izolacyjnej w przestrzeni słupa, wysięgnika i oprawy.</t>
  </si>
  <si>
    <t>Stanowisko słupowe linii napowietrznej nN do zabudowy w gruncie słabym kompletnie uzbrojone:  - ON-12/10, E/15, P=10kN, H=12m z fundamentem U2b</t>
  </si>
  <si>
    <t>Stanowisko słupowe linii napowietrznej nN do zabudowy w gruncie słabym kompletnie uzbrojone:  - ON-12/15, E/15, P=15kN, H=12m z fundamentem U3a</t>
  </si>
  <si>
    <t>Stanowisko słupowe linii napowietrznej nN do zabudowy w gruncie słabym kompletnie uzbrojone: - ON-12/10, E/15, P=10kN, H=12m z fundamentem U2b</t>
  </si>
  <si>
    <t>Stanowisko słupowe linii napowietrznej nN do zabudowy w gruncie słabym kompletnie uzbrojone: - ON-12/15, E/15, P=15kN, H=12m z fundamentem U3a</t>
  </si>
  <si>
    <t>Stanowisko słupowe linii napowietrznej nN do zabudowy w gruncie słabym kompletnie uzbrojone: - K-12/12, E/12, P=12kN, H=12m z fundamentem U2a</t>
  </si>
  <si>
    <t>Stanowisko słupowe linii napowietrznej nN do zabudowy w gruncie słabym kompletnie uzbrojone:  - K-12/12, E/12, P=12kN, H=12m z fundamentem U2a</t>
  </si>
  <si>
    <t>Stanowisko słupowe linii napowietrznej nN do zabudowy w gruncie słabym kompletnie uzbrojone:  - RPK-12/12, E/15, P=12kN, H=12m z fundamentem U3</t>
  </si>
  <si>
    <t>Stanowisko słupowe linii napowietrznej nN do zabudowy w gruncie słabym kompletnie uzbrojone:  - ON-12/12, E/15, P=12kN, H=12m z fundamentem U2b</t>
  </si>
  <si>
    <t>Stanowisko słupowe linii napowietrznej nN do zabudowy w gruncie słabym kompletnie uzbrojone:  - ON-12/10, E/10, P=10kN, H=12m z fundamentem U2</t>
  </si>
  <si>
    <t>Uziom pogrążany, pomiedziowany fi 17,2mm - R=&lt;10</t>
  </si>
  <si>
    <t>Uziom pogrążany, pomiedziowany fi 17,2mm - R=&lt;30</t>
  </si>
  <si>
    <t>Demontaż:</t>
  </si>
  <si>
    <t>Stanowiska słupowe linii napowietrznej nN wraz z uzbrojeniem:  - typu ŻN-12</t>
  </si>
  <si>
    <t>Stanowiska słupowe linii napowietrznej nN wraz z uzbrojeniem:  - typu P-ŻN-12</t>
  </si>
  <si>
    <t>Stanowiska słupowe linii napowietrznej nN wraz z uzbrojeniem:  - typu R-ŻN-12</t>
  </si>
  <si>
    <t>Stanowiska słupowe linii napowietrznej nN wraz z uzbrojeniem:  - typu Pb-ŻN-12</t>
  </si>
  <si>
    <t>Stanowiska słupowe linii napowietrznej nN wraz z uzbrojeniem:  - typu P-ŻN-10</t>
  </si>
  <si>
    <t>Stanowiska słupowe linii napowietrznej nN wraz z uzbrojeniem:  - typu Pb-ŻN-10</t>
  </si>
  <si>
    <t>Stanowiska słupowe linii napowietrznej nN wraz z uzbrojeniem:  - typu R-ŻN-10</t>
  </si>
  <si>
    <t>Stanowiska słupowe linii napowietrznej nN wraz z uzbrojeniem:  - typu KK-E-12/15</t>
  </si>
  <si>
    <t>Linia kablowa nN</t>
  </si>
  <si>
    <t>Przewody napowietrzne</t>
  </si>
  <si>
    <t xml:space="preserve">D.01.03.01. </t>
  </si>
  <si>
    <t xml:space="preserve">D.01.03.04. </t>
  </si>
  <si>
    <t>D.01.03.04.</t>
  </si>
  <si>
    <t>- roboty ziemne dla kanalizacji kablowej - wykop</t>
  </si>
  <si>
    <t>- roboty ziemne dla kanalizacji kablowej - nasyp</t>
  </si>
  <si>
    <t>- HDPE fi 32/2,9</t>
  </si>
  <si>
    <t>- HDPE fi 110/100 (dzielona)</t>
  </si>
  <si>
    <t>- HDPEp fi 110/95</t>
  </si>
  <si>
    <t>- roboty ziemne dla mikrorury kablowej - wykop</t>
  </si>
  <si>
    <t>- roboty ziemne dla mikrorury kablowej - nasyp</t>
  </si>
  <si>
    <t>Rura HDPEp fi 140/8,0 (przewiertowa)</t>
  </si>
  <si>
    <t>Rura HDPE fi 76/58</t>
  </si>
  <si>
    <t>- kabel XzTKMXpwn 35x4x0,5</t>
  </si>
  <si>
    <t>- kabel XzTKMXpwn 25x4x0,5</t>
  </si>
  <si>
    <t>- kabel XzTKMXpwn 15x4x0,5</t>
  </si>
  <si>
    <t>- kabel XzTKMXpwn 2x2x0,5</t>
  </si>
  <si>
    <t>- kabel XzTKMXpw 250x4x0,5</t>
  </si>
  <si>
    <t>- kabel XzTKMXpw 100x4x0,5</t>
  </si>
  <si>
    <t>- kabel XzTKMXpw 50x4x0,5</t>
  </si>
  <si>
    <t>- kabel XzTKMXpw 35x4x0,5</t>
  </si>
  <si>
    <t>- kabel XzTKMXpw 25x4x0,5</t>
  </si>
  <si>
    <t>- kabel XzTKMXpw 10x4x0,5</t>
  </si>
  <si>
    <t>- kabel XzTKMDXpw 50x2x0,8</t>
  </si>
  <si>
    <t>- kabel XzTKMXpwn 2x2x0,5 (lokalizacyjny)</t>
  </si>
  <si>
    <t>- mikrokabel MK-LxS7 96F</t>
  </si>
  <si>
    <t>- kabel XzTKMXpwn 1x2x0,5 (lokalizacyjny)</t>
  </si>
  <si>
    <t>Demontaż kabli</t>
  </si>
  <si>
    <t>Demontaż osłon złączy światłowodowych</t>
  </si>
  <si>
    <t>Demontaż studni kablowej</t>
  </si>
  <si>
    <t>D.01.03.05. Przebudowa sieci wodociągowych</t>
  </si>
  <si>
    <t>D.01.03.05.</t>
  </si>
  <si>
    <t>Roboty ziemne dla kanałów rurowych - wykop</t>
  </si>
  <si>
    <t>Roboty ziemne dla kanałów rurowych - nasyp</t>
  </si>
  <si>
    <t>Rura ochronna wody typu RC PE100 SDR17 Dz 315 x 18,7 mm wraz z kompletem płóz dystansowych i manszet uszczelniających.</t>
  </si>
  <si>
    <t>Zaślepka</t>
  </si>
  <si>
    <t>Likwidacja istniejącej sieci wraz z armaturą</t>
  </si>
  <si>
    <t>D.01.03.06. Przebudowa sieci gazowych</t>
  </si>
  <si>
    <t>D.01.03.06.</t>
  </si>
  <si>
    <t>- rura przewodowa typu RC PE100 SDR11 Dz 160x14,6 mm wraz z kształtkami</t>
  </si>
  <si>
    <t>- rura przewodowa typu RC PE100 SDR11 Dz 40x3,7 mm wraz z kształtkami</t>
  </si>
  <si>
    <t>Rura osłonowa Dz 280x25,4 mm PE100 SDR11 wraz z kompletem płóz dystansowych i manszet uszczelniających</t>
  </si>
  <si>
    <t>Rura osłonowa Dz 140x12,7 mm PE100 SDR11 wraz z kompletem płóz dystansowych i manszet uszczelniających</t>
  </si>
  <si>
    <t>D.01.03.09.</t>
  </si>
  <si>
    <t>Rury HDPE fi 110/6,3 mm</t>
  </si>
  <si>
    <t>Rury HDPEp fi 125/7,1 mm</t>
  </si>
  <si>
    <t>Rury HDPEp fi 140/8 mm</t>
  </si>
  <si>
    <t>Rury HDPE fi 40/3,7 mm</t>
  </si>
  <si>
    <t>D.03.02.01. Przebudowa kanalizacji deszczowej</t>
  </si>
  <si>
    <t>D.03.02.01.</t>
  </si>
  <si>
    <t>Rury przewodowe DN400 PP SN=16 kN/m2</t>
  </si>
  <si>
    <t>Rury przewodowe DN315 PP SN=16 kN/m2</t>
  </si>
  <si>
    <t>Rury przewodowe DN315 PP SN=10kN/m2</t>
  </si>
  <si>
    <t>Rury przewodowe DN200 PP SN=16 kN/m2</t>
  </si>
  <si>
    <t>Rury przewodowe DN200 PP SN=10kN/m2</t>
  </si>
  <si>
    <t>- roboty ziemne dla studni - wykop</t>
  </si>
  <si>
    <t>- roboty ziemne dla studni - nasyp</t>
  </si>
  <si>
    <t>Studnia z kręgów betonowych Dn1200 mm</t>
  </si>
  <si>
    <t>Studnia z kręgów betonowych Dn1000 mm</t>
  </si>
  <si>
    <t>Roboty ziemne dla osadników - wykop</t>
  </si>
  <si>
    <t>Roboty ziemne dla osadników - nasyp</t>
  </si>
  <si>
    <t>- przykanalik - wylot DN200</t>
  </si>
  <si>
    <t>- przykanalik - wylot DN300</t>
  </si>
  <si>
    <t>Roboty ziemne dla wpustów - wykop</t>
  </si>
  <si>
    <t>Roboty ziemne dla wpustów - nasyp</t>
  </si>
  <si>
    <t>Wpust drogowy Dn500 mm</t>
  </si>
  <si>
    <t>D.07.07.01. Przebudowa oświetlenia drogowego</t>
  </si>
  <si>
    <t>D.07.07.01.</t>
  </si>
  <si>
    <t>Istniejące przewody nN do przewieszenia:  -AsXSn 2x25</t>
  </si>
  <si>
    <t>Mocowanie ogranicznika przepięć:  - opaska PER 15 – 1 szt.   - przewód goły L 16mm2 – 2m  - uchwyt dwumetalowy – 1 szt.</t>
  </si>
  <si>
    <t>Mocowanie kabla na słupie:   - zacisk odgałęźny przebijający izolację – 4 szt.   - rura osłonowa odporna na UV fi 75 L=3m, (zejście kablem ze słupa) - ramka do mocowania rury – 3 szt.   - uchwyt dystansowy do zawieszenia na słupach – 7 szt.   - taśma stalowa nierdzewna 20x0,7mm – 16m   - czteropalczatka termokurczliwa  16-70 – 1 szt.   - koszulka termokurczliwa na rurę fi 75 do uszczelnienia kabla – 1 szt.   (uszczelnienie połączenia kabla z rurą fi 75), - opaska kablowa odporna na UV  – 2 szt.</t>
  </si>
  <si>
    <t>Złącze kablowe wraz ze skrzynka pomiarową ZK1e-1P w obudowie z tworzywa termoutwardzalnego na fundamentach prefabrykowanych lub cokołach. Zastosowano złącze ze stopniem ochrony IP 44 oraz odporności na uderzenia mechaniczne IK 10 w II klasie izolacji wykonaną z tworzywa termoutwardzalnego odpornego na UV. Złącze kablowe wraz ze skrzynką pomiarową należy wykonać zgodnie ze standardami technicznymi Tauron Dystrybucja SA.  – wyposażenie zgodnie z opisem i schematami zasilania</t>
  </si>
  <si>
    <t>Kable nN</t>
  </si>
  <si>
    <t>R.01.01.01. Przebudowa rowów i wykonanie umocnień koryt rzek</t>
  </si>
  <si>
    <t>R.01.01.01.</t>
  </si>
  <si>
    <t>R.02.01.01. Przebudowa rowów i wykonanie umocnień koryt rzek</t>
  </si>
  <si>
    <t>R.02.01.01.</t>
  </si>
  <si>
    <t>D.05.03.23</t>
  </si>
  <si>
    <t>m2</t>
  </si>
  <si>
    <t>- słupki znaków</t>
  </si>
  <si>
    <t>- konstrukcje wsporcze tablic</t>
  </si>
  <si>
    <t>- przykanaliki fi 200 mm</t>
  </si>
  <si>
    <t>- wykop - na odkład</t>
  </si>
  <si>
    <t>- wykop - do utylizacji</t>
  </si>
  <si>
    <t>- nasyp - grunt z wykopu</t>
  </si>
  <si>
    <t>- nasyp - grunt z dowozu</t>
  </si>
  <si>
    <t xml:space="preserve">Punkt oświetlenia drogowego o wyposażeniu: 
-słup  wysięgnikowy  stalowy  ocynkowany  cylindryczny  o  wysokości h=10m –1 kpl. 
- wysięgnik jednoramienny stalowy ocynkowany o wysięgu w=2,0m  i nachyleniu 5st  – 1szt. (wysokość zawieszenia oprawy h=10m)  
- oprawa oświetleniowa z wysokoprężnym sodowym źródłem światła o mocy 150W -1 szt. 
- fundament prefabrykowany – 1kpl. 
- oświetleniowe złącze słupowe z wkładką topikową D01/E14 6A (II klasa izolacji) – 1 kpl. 
- przewód YDY 2x2,5 do zasilenia opraw 13m montowanym w giętkiej rurze izolacyjnej w przestrzeni słupa, wysięgnika i oprawy. </t>
  </si>
  <si>
    <t>Budowa studni kablowych SKMP-3 – kompletna z zabezpieczeniem ryglowym, zabezpieczenie antywłamaniowe</t>
  </si>
  <si>
    <t>- montaż szafy kablowej</t>
  </si>
  <si>
    <t>- montaż osłony złączy światłowodowych</t>
  </si>
  <si>
    <t>- montaż osłony termokurczliwej złączy kablowych</t>
  </si>
  <si>
    <t>ROBOTY INŻYNIERYJNE - PRZEPUSTY MELIORACYJNE PDR5 W KM 31+124</t>
  </si>
  <si>
    <t>ROBOTY INŻYNIERYJNE - PRZEPUSTY MELIORACYJNE PDR6 W KM 32+308</t>
  </si>
  <si>
    <t>ROBOTY INŻYNIERYJNE - PRZEPUSTY MELIORACYJNE PDR7 W KM 34+050</t>
  </si>
  <si>
    <t>- wykonanie oznakowania poziomego (oznakowanie grubowarstwowe, strukturalne, chemoutwardzalne)</t>
  </si>
  <si>
    <t>Odtworzenie trasy i punktów wysokościowych, obsługa geodezyjna oraz wznowienie i stabilizacja pasa drogowego</t>
  </si>
  <si>
    <t>D.01.02.01. + OPZ pkt 6a ppkt 10</t>
  </si>
  <si>
    <t>- usunięcie drzew o średnicy powyżej 55 cm</t>
  </si>
  <si>
    <t>- rozbiórka barierek chodnikowych</t>
  </si>
  <si>
    <t>WTW ZM</t>
  </si>
  <si>
    <t>Związania międzywarstwowe, połączenia i spoiny oraz grubości pakietów warstw.</t>
  </si>
  <si>
    <t>WTW PKSM</t>
  </si>
  <si>
    <t>- warstwa gr. 20 cm - Dolna warstwa podbudowy zasadniczej z mieszanki niezwiązanej z kruszywem C50/30 o uziarnieniu 0/31,5mm -DW789</t>
  </si>
  <si>
    <t>- warstwa gr. 15 cm, podbudowa z mieszanki niezwiązanej C50/30, kruszywo o uziarnieniu 0/31,5mm - chodnik</t>
  </si>
  <si>
    <t>- warstwa górna o grubości 20 cm, podbudowa z kruszywa łamanego C50/30 o uziarnieniu 0/31,5mm  - wyspa środkowa</t>
  </si>
  <si>
    <t>- warstwa dolna o grubości 20 cm, podbudowa z mieszanki niezwiązanej z kruszywem C50/30 o uziarnieniu 0/31,5mm  - wyspa środkowa</t>
  </si>
  <si>
    <t>- warstwa gr. 20 cm, podbudowa z mieszanki niezwiązanej C50/30, kruszywo o uziarnieniu 0/31,5mm - ciąg pieszo - rowerowy</t>
  </si>
  <si>
    <t>WTW STBC B</t>
  </si>
  <si>
    <t>Mieszanka związana spoiwem hydraulicznym z dodatkiem środka jonowymiennego</t>
  </si>
  <si>
    <t>- warstwa grubości 35 cm, mieszanka związana spoiwem hydraulicznym C3/4 - DW789</t>
  </si>
  <si>
    <t>warstwa o grubości 35 cm, mieszanka związana spoiwem hydraulicznym C3/4 - wyspa środkowa</t>
  </si>
  <si>
    <t>- warstwa gr. 35 cm, mieszanka związana spoiwem hydraulicznym C1,5/2 - zjazdy publiczne</t>
  </si>
  <si>
    <t>- warstwa gr. 30 cm,  mieszanka związana spoiwem hydraulicznym C1,5/2 - ciąg pieszo - rowerowy</t>
  </si>
  <si>
    <t xml:space="preserve">Mieszanka związana spoiwem hydraulicznym C1,5/2 </t>
  </si>
  <si>
    <t>- warstwa gr. 25 cm - chodnik</t>
  </si>
  <si>
    <t xml:space="preserve">- warstwa gr. 30 cm - zjazdy indywidualne </t>
  </si>
  <si>
    <t xml:space="preserve">- warstwa grubości 30 cm C25/30 - zatoka autobusowa, </t>
  </si>
  <si>
    <t xml:space="preserve">- warstwa grubości 35 cm C8/10 - zatoka autobusowa, </t>
  </si>
  <si>
    <t>Podbudowa z mieszanki SMA</t>
  </si>
  <si>
    <t>WTW SMA 16W</t>
  </si>
  <si>
    <t>warstwa grubości 16 cm - górna warstwa podbudowy zasadniczej SMA 16 W z asfaltem modyfikowanym PMB 45/80-80 - układana w dwóch warstwach - DW789</t>
  </si>
  <si>
    <t>D.05.03.04.</t>
  </si>
  <si>
    <t>Warstwa ścieralna z betonu cementowego</t>
  </si>
  <si>
    <t>warstwa grubości 22 cm , nawierzchnia z betonu cementowego C35/45 (dyblowana i kotwiona) - zatoka autobusowa w tym warstwa poślizgowa z geomembrany polietylenowej 2x1 mm</t>
  </si>
  <si>
    <t>Warstwa wiążąca z mieszanki SMA</t>
  </si>
  <si>
    <t>warstwa grubości 9 cm - warstwa wiążąca SMA 16W z asfaltem modyfikowanym PMB 45/80-80 - KR5 - DW789</t>
  </si>
  <si>
    <t>t</t>
  </si>
  <si>
    <t>D.05.03.13.</t>
  </si>
  <si>
    <t>Warstwa ścieralna z mieszanki SMA</t>
  </si>
  <si>
    <t>WTW SMA 8 S</t>
  </si>
  <si>
    <t>warstwa grubości 3 cm - warstwa ścieralna z SMA 8 S z asfaltem modyfikowanym PMB 45/80-80 - KR5 - DW789</t>
  </si>
  <si>
    <t>- kostka betonowa szara na podsypce cementowo-piaskowej 1:4 - zjazdy publiczne</t>
  </si>
  <si>
    <t>Tymczasowa organizacja ruchu (w tym m.in. projekt, uzyskanie decyzji administracyjnych, wprowadzenie, utrzymanie i likwidacja)</t>
  </si>
  <si>
    <t>Mur oporowy prefabrykowany, typ L, h=150 cm wraz z betonem wyrównawczym</t>
  </si>
  <si>
    <t>ZADANIE NR 3:
„PRZEBUDOWA DW 789 OD WĘZŁA AUTOSTRADOWEGO PRZEZ GNIAZDÓW KOZIEGŁOWY DO LGOTY NADWARCIE, ETAP II - ODCINEK 2 OD SKRZYŻOWANIA Z UL. POLAN W MIEJSCOWOŚCI KOZIEGŁÓWKI DO MIEJSCOWOŚCI LGOTA NADWARCIE W KM 35+895,50”</t>
  </si>
  <si>
    <t>TER 3.01</t>
  </si>
  <si>
    <t>TER 3.02</t>
  </si>
  <si>
    <t>TER 3.03</t>
  </si>
  <si>
    <t>TER 3.04</t>
  </si>
  <si>
    <t>TER 3.05</t>
  </si>
  <si>
    <t>TER 3.06</t>
  </si>
  <si>
    <t>TER 3.07</t>
  </si>
  <si>
    <t>TER 3.15</t>
  </si>
  <si>
    <t>Wykonanie pomiarów</t>
  </si>
  <si>
    <t>- 2 x HDPE fi 40/3,7</t>
  </si>
  <si>
    <t>Przewiert 2 x HDPEp fi 140/8,0</t>
  </si>
  <si>
    <t>- 3 x HDPEp fi 110/6,3</t>
  </si>
  <si>
    <t>TER 3.09</t>
  </si>
  <si>
    <t>Budowa infrastruktury teletechnicznej</t>
  </si>
  <si>
    <t>TER 3.12</t>
  </si>
  <si>
    <t>TER 3.10</t>
  </si>
  <si>
    <t>Likwidacja obiektu tymczasowego w tym doprowadzenie terenu do stanu pierwotnego</t>
  </si>
  <si>
    <t>TER 3.08</t>
  </si>
  <si>
    <t>TER 3.11</t>
  </si>
  <si>
    <t>TER 3.13</t>
  </si>
  <si>
    <t>Zastosowano szafę oświetleniową dwuobwodową zamykaną na wkładkę, ze stopniem ochrony IP 44 oraz odporności na uderzenia mechaniczne IK   10 w II klasie izolacji wykonaną z tworzywa termoutwardzalnego odpornego na UV. Szafa powinna być wykonana bez wzierników posiadać napięcie znamionowe 230/400V, napięcie znamionowe izolacji 690V oraz prąd znamionowy 400A. Szafę zabudowywać w gruncie na cokole lub fundamencie prefabrykowanym.    Sterowanie w szafach odbywa się za pomocą zegara astronomicznego.    – wyposażenie zgodnie z opisem i schematami zasilania</t>
  </si>
  <si>
    <t>TER 3.14</t>
  </si>
  <si>
    <t>Doświetlenie przejść dla pieszych</t>
  </si>
  <si>
    <t>OPZ</t>
  </si>
  <si>
    <t>Projekt doświetlenia wszystkich przejść dla pieszych wraz pozyskaniem map, uzgodniemi Tauron i innymi wymaganymi dokumentami</t>
  </si>
  <si>
    <t>- Koszt odwozu i utylizacji frezu bitumicznego (OPZ)</t>
  </si>
  <si>
    <t>3.01</t>
  </si>
  <si>
    <t>3.02</t>
  </si>
  <si>
    <t>3.03</t>
  </si>
  <si>
    <t>3.04</t>
  </si>
  <si>
    <t>3.05</t>
  </si>
  <si>
    <t>3.06</t>
  </si>
  <si>
    <t>3.07</t>
  </si>
  <si>
    <t>3.08</t>
  </si>
  <si>
    <t>3.09</t>
  </si>
  <si>
    <t>3.10</t>
  </si>
  <si>
    <t>3.11</t>
  </si>
  <si>
    <t>3.12</t>
  </si>
  <si>
    <t>3.13</t>
  </si>
  <si>
    <t>3.14</t>
  </si>
  <si>
    <t>3.15</t>
  </si>
  <si>
    <t>- średnia głębokość frezowania 28 cm - frezowanie seletywne w dwóch warstwach</t>
  </si>
  <si>
    <t>- Koszt odwozu i utylizacji frezu bitumicznego zanieczyszczonego smołą (OPZ)</t>
  </si>
  <si>
    <t>- krawężnik 20x22x100 z ławą z oporem</t>
  </si>
  <si>
    <t xml:space="preserve">- warstwa gr. 15 cm, pobocze z mieszanki niezwiązanej C50/30, kruszywo o uziarnieniu 0/31,5mm </t>
  </si>
  <si>
    <t>BUDOWA INFRASTRUKTURY TELETECHNICZNEJ</t>
  </si>
  <si>
    <t>WTW AC 16W</t>
  </si>
  <si>
    <t>WTW AC 11 S</t>
  </si>
  <si>
    <t>warstwa grubości 8 cm, warstwa wiążąca z AC 16 W  - KR2 na bazie asfaltu PMB 45/80-80- wloty dróg poprz./zjazdy publiczne przez ciąg pieszo - rowerowy</t>
  </si>
  <si>
    <t>warstwa grubości 8 cm - warstwa wiążąca z AC 16 W  - KR2 na bazie asfaltu 45/80-55 -  ciągi pieszo - rowerowe</t>
  </si>
  <si>
    <t>warstwa grubości 4 cm  - warstwa ścieralna z betonu asfaltowego AC11S - KR2 na bazie asfaltu PMB 45/80-80 - wloty dróg poprz./zjazdy publiczne przez ciąg pieszo - rowerowy</t>
  </si>
  <si>
    <t>warstwa grubości 4 cm. - warstwa ścieralna z betonu asfaltowego AC11S - KR2 na bazie asfaltu 50/70 - ciągi pieszo - rowerowe</t>
  </si>
  <si>
    <t>M.20.10.01</t>
  </si>
  <si>
    <t>Obiekty tymczasowe wraz z drogą objazdową</t>
  </si>
  <si>
    <t>Budowa i utrzymanie obiektu tymczasowego w tym m.in.: projekt, budowa dróg dojazdowych, kompletna konstrukcja obiektu</t>
  </si>
  <si>
    <t>- rozbiórka nawierzchni zjazdów z kruszywa grubości 20 cm</t>
  </si>
  <si>
    <t>- rozbiórka poboczy DW grubości 15 cm</t>
  </si>
  <si>
    <t>- rozbiórka podbudowy tłuczniowej grubości 35 cm</t>
  </si>
  <si>
    <t>- rozbiórka podbudowy tłuczniowej grubości 25 cm</t>
  </si>
  <si>
    <t>- rozbiórka przepustu fi 300 mm do fi 600 mm</t>
  </si>
  <si>
    <t>- wylot przykanalika DN200 do rowu - typ B</t>
  </si>
  <si>
    <t>warstwa grubości 8 cm - warstwa wiążąca z AC 16 W  - KR2 na bazie asfaltu 45/80-55 - zjazdy indywidualne przez ciąg pieszo - rowerowy (na szerokości ciągu pieszo-rowerowego)</t>
  </si>
  <si>
    <t>warstwa grubości 4 cm. - warstwa ścieralna z betonu asfaltowego AC11S - KR2 na bazie asfaltu 50/70 - zjazdy indywidualne przez ciąg pieszo - rowerowy (na szerokości ciągu pieszo-rowerowego)</t>
  </si>
  <si>
    <t xml:space="preserve">- kostka betonowa gr. 8 cm  koloru szarego na podsypce cementowo-piaskowej 1:4 - chodnik </t>
  </si>
  <si>
    <t>- kostka betonowa gr. 8 cm koloru szarego na podsypce cementowo-piaskowej 1:4 - wyspy</t>
  </si>
  <si>
    <t>- kostka betonowa gr. 8 cm koloru grafitowego na podsypce cementowo-piaskowej 1:4 - zjazdy indywidualne</t>
  </si>
  <si>
    <t>- kostka betonowa gr. 8 cm koloru grafitowego na podsypce cementowo-piaskowej 1:4  - zjazdy indywidualne przez ciąg pieszo - rowerowy (poza szerokością ciągu pieszo-rowerowego)</t>
  </si>
  <si>
    <t>D.05.03.22</t>
  </si>
  <si>
    <t>Nawierzchnia z kostki kamiennej</t>
  </si>
  <si>
    <t>- warstwa gr. 20 cm, podbudowa zasadnicza z mieszanki niezwiązanej z kruszywem C50/30 o uziarnieniu 0/31,5mm - zjazd indywidualny</t>
  </si>
  <si>
    <t>- warstwa gr. 20 cm, podbudowa zasadnicza z mieszanki niezwiązanej z kruszywem C50/30 o uziarnieniu 0/31,5mm - zjazdy publiczne</t>
  </si>
  <si>
    <t xml:space="preserve">- kostka kamienna granitowa 15/17 cm z wypełnieniem spoin zaprawą cementowo-piaskową, osadzoną w mieszance betonowej na mokro - przebrukowania na zjazdach publicznych </t>
  </si>
  <si>
    <t xml:space="preserve">- warstwa grubości 20 cm C25/30 - przebrukwania na zjazdach publicznych, </t>
  </si>
  <si>
    <t>- warstwa gr. 20 cm, podbudowa zasadnicza z mieszanki niezwiązanej z kruszywem C50/30 o uziarnieniu 0/31,5mm - drogi poprzeczne/zjazdy publiczne przez ciąg pieszo-rowerowy</t>
  </si>
  <si>
    <t xml:space="preserve">- warstwa gr. 15 cm, zjazdy indywidualne z mieszanki niezwiązanej C50/30, kruszywo o uziarnieniu 0/31,5mm </t>
  </si>
  <si>
    <t>- warstwa gr. 20 cm, podbudowa z mieszanki niezwiązanej C50/30, kruszywo o uziarnieniu 0/31,5mm - zjazdy inywidualne przez ciąg pieszo - rowerowy (na szerokości ciągu pieszo-rowerowego)</t>
  </si>
  <si>
    <t>- warstwa gr. 30 cm,  mieszanka związana spoiwem hydraulicznym C1,5/2 -drogi poprzeczne/zjazdy publiczne przez ciąg pieszo - rowerowy</t>
  </si>
  <si>
    <t>- warstwa gr. 30 cm,  mieszanka związana spoiwem hydraulicznym C1,5/2 - zjazdy inywidualne przez ciąg pieszo - rowerowy (na szerokości ciągu pieszo-rowerowego)</t>
  </si>
  <si>
    <t xml:space="preserve">- warstwa gr. 30 cm,  mieszanka związana spoiwem hydraulicznym C1,5/2 - przebrukowania na zjazdach publicznych </t>
  </si>
  <si>
    <t>- słupki blokujące oklejane foliami odblaskowymi  U-12c</t>
  </si>
  <si>
    <t>- słupki przeszkodowe U-5a</t>
  </si>
  <si>
    <t>- słupki prowadzące U-1a</t>
  </si>
  <si>
    <t>- znak E-18a - Średnie</t>
  </si>
  <si>
    <t>- znak E-13 - Średnie</t>
  </si>
  <si>
    <t>- tablica prowadząca U-3b</t>
  </si>
  <si>
    <t>- tablica prowadzące U-3d</t>
  </si>
  <si>
    <t>ZDW-D.07.02.01.</t>
  </si>
  <si>
    <t>- wykonanie oznakowania poziomego koloru czerwonego</t>
  </si>
  <si>
    <t>- punktowe elementy odblaskowe PEO-1</t>
  </si>
  <si>
    <t>- punktowe elementy odblaskowe PEO-2</t>
  </si>
  <si>
    <t>- punktowe elementy odblaskowe PEO-5</t>
  </si>
  <si>
    <t>- rozbiórka nawierzchni zjazdów z betonu asfaltowego grubość około 8 cm</t>
  </si>
  <si>
    <t>- słupki znaków oklejone folią odblaskową koloru czerwonego lub białego</t>
  </si>
  <si>
    <t xml:space="preserve">Punkt oświetlenia drogowego o wyposażeniu: 
-słup  wysięgnikowy  stalowy  ocynkowany  cylindryczny  o  wysokości h=10m –1 kpl. 
- wysięgnik jednoramienny stalowy ocynkowany o wysięgu w=1,0m  i nachyleniu 5  – 1szt. (wysokość zawieszenia oprawy h=10m)  
- oprawa oświetleniowa LED o mocy 100W -1 szt. 
- fundament prefabrykowany– 1kpl. 
- oświetleniowe złącze słupowe z wkładką topikową D01/E14 6A (II klasa izolacji) – 1 kpl. 
- przewód YDY 2x2,5 do zasilenia opraw 12m montowanym w giętkiej rurze izolacyjnej w przestrzeni słupa, wysięgnika i oprawy. </t>
  </si>
  <si>
    <t xml:space="preserve">Punkt oświetlenia drogowego o wyposażeniu: 
- słup wysięgnikowy stalowy ocynkowany cylindryczny o wysokości h=10m–1 kpl. 
- wysięgnik jednoramienny stalowy ocynkowany o wysięgu w=1,0m  i nachyleniu 5st  – 1szt. (wysokość zawieszenia oprawy h=10m)  
- oprawa oświetleniowa LED o mocy 150W  -1 szt. 
- fundament prefabrykowany – 1kpl. 
- oświetleniowe złącze słupowe z wkładką topikową D01/E14 6A (II klasa izolacji) – 1 kpl. 
- przewód YDY 2x2,5 do zasilenia opraw 12m montowanym w giętkiej rurze izolacyjnej w przestrzeni słupa, wysięgnika i oprawy. </t>
  </si>
  <si>
    <t>- wylot kanalizacji DN300</t>
  </si>
  <si>
    <t>D.01.03.09. Budowa kanału technologicznego</t>
  </si>
  <si>
    <t>Ścieki z prefabrykowanych elementów betonowych</t>
  </si>
  <si>
    <t>D.08.05.01.</t>
  </si>
  <si>
    <t>Ścieki z prefabrykowanych elementów betonowych KPED 01.03</t>
  </si>
  <si>
    <t>Ściek podchodnikowy</t>
  </si>
  <si>
    <t>ZBIORCZE ZESTAWIENIE PRZEDMIARÓW</t>
  </si>
  <si>
    <t>PRZEDMIAR</t>
  </si>
  <si>
    <t>TABELA ELEMENTÓW ROZLICZENIOWYCH - PRZEDMIAR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</si>
</sst>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 * #,##0_ ;_ * \-#,##0_ ;_ * &quot;-&quot;_ ;_ @_ "/>
    <numFmt numFmtId="165" formatCode="_ * #,##0.00_ ;_ * \-#,##0.00_ ;_ * &quot;-&quot;??_ ;_ @_ "/>
    <numFmt numFmtId="166" formatCode="_-&quot;L&quot;* #,##0_-;\-&quot;L&quot;* #,##0_-;_-&quot;L&quot;* &quot;-&quot;_-;_-@_-"/>
    <numFmt numFmtId="167" formatCode="_-&quot;L&quot;* #,##0.00_-;\-&quot;L&quot;* #,##0.00_-;_-&quot;L&quot;* &quot;-&quot;??_-;_-@_-"/>
    <numFmt numFmtId="168" formatCode="&quot;$&quot;____######0_);[Red]\(&quot;$&quot;____#####0\)"/>
    <numFmt numFmtId="169" formatCode="\$____######0_);[Red]&quot;($&quot;____#####0\)"/>
    <numFmt numFmtId="171" formatCode="#,##0.000"/>
  </numFmts>
  <fonts count="6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b/>
      <sz val="1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0"/>
      <name val="MS Sans Serif"/>
      <charset val="238"/>
    </font>
    <font>
      <sz val="10"/>
      <name val="MS Sans Serif"/>
      <family val="2"/>
      <charset val="238"/>
    </font>
    <font>
      <sz val="10"/>
      <name val="Times New Roman CE"/>
      <charset val="238"/>
    </font>
    <font>
      <sz val="10"/>
      <name val="Helv"/>
      <charset val="238"/>
    </font>
    <font>
      <sz val="10"/>
      <name val="Helv"/>
    </font>
    <font>
      <sz val="11"/>
      <color indexed="9"/>
      <name val="Czcionka tekstu podstawowego"/>
      <family val="2"/>
      <charset val="238"/>
    </font>
    <font>
      <sz val="8"/>
      <name val="Arial"/>
      <family val="2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Helv"/>
      <family val="2"/>
      <charset val="238"/>
    </font>
    <font>
      <sz val="10"/>
      <name val="Pl Courier New"/>
    </font>
    <font>
      <b/>
      <sz val="10"/>
      <name val="Arial"/>
      <family val="2"/>
      <charset val="238"/>
    </font>
    <font>
      <vertAlign val="superscript"/>
      <sz val="1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sz val="11"/>
      <color rgb="FF9C6500"/>
      <name val="Calibri"/>
      <family val="2"/>
      <charset val="238"/>
      <scheme val="minor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0"/>
      <name val="Arial CE"/>
      <family val="2"/>
      <charset val="238"/>
    </font>
    <font>
      <sz val="11"/>
      <color indexed="62"/>
      <name val="Calibri"/>
      <family val="2"/>
      <charset val="238"/>
    </font>
    <font>
      <sz val="10"/>
      <name val="Arial"/>
      <family val="2"/>
    </font>
    <font>
      <sz val="11"/>
      <color indexed="8"/>
      <name val="Cambria"/>
      <family val="2"/>
      <charset val="238"/>
    </font>
    <font>
      <sz val="11"/>
      <color indexed="9"/>
      <name val="Cambria"/>
      <family val="2"/>
      <charset val="238"/>
    </font>
    <font>
      <sz val="11"/>
      <color indexed="62"/>
      <name val="Cambria"/>
      <family val="2"/>
      <charset val="238"/>
    </font>
    <font>
      <b/>
      <sz val="11"/>
      <color indexed="63"/>
      <name val="Cambria"/>
      <family val="2"/>
      <charset val="238"/>
    </font>
    <font>
      <sz val="11"/>
      <color indexed="17"/>
      <name val="Cambria"/>
      <family val="2"/>
      <charset val="238"/>
    </font>
    <font>
      <b/>
      <sz val="11"/>
      <color indexed="9"/>
      <name val="Cambria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60"/>
      <name val="Cambria"/>
      <family val="2"/>
      <charset val="238"/>
    </font>
    <font>
      <sz val="11"/>
      <color indexed="19"/>
      <name val="Czcionka tekstu podstawowego"/>
      <family val="2"/>
      <charset val="238"/>
    </font>
    <font>
      <sz val="10"/>
      <name val="Times New Roman CE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52"/>
      <name val="Cambria"/>
      <family val="2"/>
      <charset val="238"/>
    </font>
    <font>
      <b/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b/>
      <u/>
      <sz val="10"/>
      <name val="Times New Roman"/>
      <family val="1"/>
      <charset val="238"/>
    </font>
    <font>
      <sz val="10"/>
      <name val="Arial CE"/>
    </font>
    <font>
      <sz val="11"/>
      <color indexed="20"/>
      <name val="Cambria"/>
      <family val="2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0"/>
      <color rgb="FFFF0000"/>
      <name val="Times New Roman"/>
      <family val="1"/>
      <charset val="238"/>
    </font>
  </fonts>
  <fills count="5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indexed="31"/>
        <bgColor indexed="4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43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55"/>
      </patternFill>
    </fill>
    <fill>
      <patternFill patternType="solid">
        <fgColor indexed="9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3106">
    <xf numFmtId="0" fontId="0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11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12" fillId="0" borderId="0" applyNumberFormat="0" applyFont="0" applyFill="0" applyBorder="0" applyAlignment="0" applyProtection="0">
      <alignment vertical="top"/>
    </xf>
    <xf numFmtId="0" fontId="3" fillId="0" borderId="0"/>
    <xf numFmtId="0" fontId="14" fillId="0" borderId="0"/>
    <xf numFmtId="0" fontId="15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27" fillId="0" borderId="0"/>
    <xf numFmtId="0" fontId="14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26" fillId="4" borderId="0" applyNumberFormat="0" applyBorder="0" applyAlignment="0" applyProtection="0"/>
    <xf numFmtId="0" fontId="23" fillId="21" borderId="2" applyNumberFormat="0" applyAlignment="0" applyProtection="0"/>
    <xf numFmtId="0" fontId="18" fillId="22" borderId="3" applyNumberFormat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38" fontId="17" fillId="2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10" fontId="17" fillId="23" borderId="1" applyNumberFormat="0" applyBorder="0" applyAlignment="0" applyProtection="0"/>
    <xf numFmtId="0" fontId="22" fillId="24" borderId="0" applyNumberFormat="0" applyBorder="0" applyAlignment="0" applyProtection="0"/>
    <xf numFmtId="0" fontId="28" fillId="0" borderId="0" applyNumberFormat="0" applyFont="0" applyFill="0" applyBorder="0" applyAlignment="0" applyProtection="0"/>
    <xf numFmtId="168" fontId="13" fillId="0" borderId="0"/>
    <xf numFmtId="0" fontId="14" fillId="0" borderId="0"/>
    <xf numFmtId="0" fontId="10" fillId="0" borderId="0"/>
    <xf numFmtId="0" fontId="3" fillId="0" borderId="0"/>
    <xf numFmtId="0" fontId="3" fillId="0" borderId="0"/>
    <xf numFmtId="0" fontId="3" fillId="25" borderId="7" applyNumberFormat="0" applyFont="0" applyAlignment="0" applyProtection="0"/>
    <xf numFmtId="0" fontId="28" fillId="0" borderId="8" applyNumberFormat="0" applyFont="0" applyFill="0" applyBorder="0" applyProtection="0">
      <alignment vertical="top" wrapText="1"/>
    </xf>
    <xf numFmtId="10" fontId="3" fillId="0" borderId="0" applyFont="0" applyFill="0" applyBorder="0" applyAlignment="0" applyProtection="0"/>
    <xf numFmtId="0" fontId="14" fillId="0" borderId="0"/>
    <xf numFmtId="0" fontId="25" fillId="0" borderId="0" applyNumberForma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1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33" fillId="8" borderId="9" applyNumberFormat="0" applyAlignment="0" applyProtection="0"/>
    <xf numFmtId="0" fontId="34" fillId="21" borderId="10" applyNumberFormat="0" applyAlignment="0" applyProtection="0"/>
    <xf numFmtId="0" fontId="35" fillId="5" borderId="0" applyNumberFormat="0" applyBorder="0" applyAlignment="0" applyProtection="0"/>
    <xf numFmtId="0" fontId="36" fillId="0" borderId="11" applyNumberFormat="0" applyFill="0" applyAlignment="0" applyProtection="0"/>
    <xf numFmtId="0" fontId="18" fillId="22" borderId="3" applyNumberFormat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22" fillId="24" borderId="0" applyNumberFormat="0" applyBorder="0" applyAlignment="0" applyProtection="0"/>
    <xf numFmtId="0" fontId="23" fillId="21" borderId="9" applyNumberFormat="0" applyAlignment="0" applyProtection="0"/>
    <xf numFmtId="0" fontId="37" fillId="0" borderId="12" applyNumberFormat="0" applyFill="0" applyAlignment="0" applyProtection="0"/>
    <xf numFmtId="0" fontId="24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" fillId="25" borderId="13" applyNumberFormat="0" applyFont="0" applyAlignment="0" applyProtection="0"/>
    <xf numFmtId="0" fontId="26" fillId="4" borderId="0" applyNumberFormat="0" applyBorder="0" applyAlignment="0" applyProtection="0"/>
    <xf numFmtId="0" fontId="10" fillId="0" borderId="0"/>
    <xf numFmtId="0" fontId="23" fillId="21" borderId="9" applyNumberFormat="0" applyAlignment="0" applyProtection="0"/>
    <xf numFmtId="43" fontId="3" fillId="0" borderId="0" applyFont="0" applyFill="0" applyBorder="0" applyAlignment="0" applyProtection="0"/>
    <xf numFmtId="0" fontId="35" fillId="5" borderId="0" applyNumberFormat="0" applyBorder="0" applyAlignment="0" applyProtection="0"/>
    <xf numFmtId="0" fontId="33" fillId="8" borderId="9" applyNumberFormat="0" applyAlignment="0" applyProtection="0"/>
    <xf numFmtId="0" fontId="36" fillId="0" borderId="11" applyNumberFormat="0" applyFill="0" applyAlignment="0" applyProtection="0"/>
    <xf numFmtId="0" fontId="10" fillId="0" borderId="0"/>
    <xf numFmtId="0" fontId="10" fillId="0" borderId="0"/>
    <xf numFmtId="0" fontId="8" fillId="25" borderId="13" applyNumberFormat="0" applyFont="0" applyAlignment="0" applyProtection="0"/>
    <xf numFmtId="0" fontId="34" fillId="21" borderId="10" applyNumberFormat="0" applyAlignment="0" applyProtection="0"/>
    <xf numFmtId="0" fontId="37" fillId="0" borderId="12" applyNumberFormat="0" applyFill="0" applyAlignment="0" applyProtection="0"/>
    <xf numFmtId="0" fontId="38" fillId="0" borderId="0" applyNumberFormat="0" applyFill="0" applyBorder="0" applyAlignment="0" applyProtection="0"/>
    <xf numFmtId="0" fontId="3" fillId="0" borderId="0"/>
    <xf numFmtId="0" fontId="14" fillId="0" borderId="0"/>
    <xf numFmtId="0" fontId="8" fillId="0" borderId="0"/>
    <xf numFmtId="0" fontId="8" fillId="0" borderId="0"/>
    <xf numFmtId="0" fontId="10" fillId="0" borderId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6" fillId="15" borderId="0" applyNumberFormat="0" applyBorder="0" applyAlignment="0" applyProtection="0"/>
    <xf numFmtId="0" fontId="3" fillId="0" borderId="0"/>
    <xf numFmtId="0" fontId="10" fillId="0" borderId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16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16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16" fillId="14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16" fillId="1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16" fillId="16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7" borderId="0" applyNumberFormat="0" applyBorder="0" applyAlignment="0" applyProtection="0"/>
    <xf numFmtId="0" fontId="8" fillId="5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35" fillId="5" borderId="0" applyNumberFormat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2" fillId="24" borderId="0" applyNumberFormat="0" applyBorder="0" applyAlignment="0" applyProtection="0"/>
    <xf numFmtId="0" fontId="16" fillId="16" borderId="0" applyNumberFormat="0" applyBorder="0" applyAlignment="0" applyProtection="0"/>
    <xf numFmtId="0" fontId="41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16" fillId="14" borderId="0" applyNumberFormat="0" applyBorder="0" applyAlignment="0" applyProtection="0"/>
    <xf numFmtId="0" fontId="26" fillId="4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6" fillId="13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16" fillId="13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16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6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1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8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5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16" fillId="7" borderId="0" applyNumberFormat="0" applyBorder="0" applyAlignment="0" applyProtection="0"/>
    <xf numFmtId="0" fontId="8" fillId="4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43" fillId="36" borderId="0" applyNumberFormat="0" applyBorder="0" applyAlignment="0" applyProtection="0"/>
    <xf numFmtId="0" fontId="16" fillId="20" borderId="0" applyNumberFormat="0" applyBorder="0" applyAlignment="0" applyProtection="0"/>
    <xf numFmtId="0" fontId="8" fillId="3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7" borderId="0" applyNumberFormat="0" applyBorder="0" applyAlignment="0" applyProtection="0"/>
    <xf numFmtId="0" fontId="16" fillId="12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16" fillId="4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16" fillId="7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43" fillId="42" borderId="0" applyNumberFormat="0" applyBorder="0" applyAlignment="0" applyProtection="0"/>
    <xf numFmtId="0" fontId="16" fillId="10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43" fillId="43" borderId="0" applyNumberFormat="0" applyBorder="0" applyAlignment="0" applyProtection="0"/>
    <xf numFmtId="0" fontId="16" fillId="44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5" borderId="0" applyNumberFormat="0" applyBorder="0" applyAlignment="0" applyProtection="0"/>
    <xf numFmtId="0" fontId="16" fillId="20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43" fillId="46" borderId="0" applyNumberFormat="0" applyBorder="0" applyAlignment="0" applyProtection="0"/>
    <xf numFmtId="0" fontId="16" fillId="12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43" fillId="40" borderId="0" applyNumberFormat="0" applyBorder="0" applyAlignment="0" applyProtection="0"/>
    <xf numFmtId="0" fontId="16" fillId="47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43" fillId="41" borderId="0" applyNumberFormat="0" applyBorder="0" applyAlignment="0" applyProtection="0"/>
    <xf numFmtId="0" fontId="16" fillId="15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16" fillId="18" borderId="0" applyNumberFormat="0" applyBorder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44" fillId="34" borderId="9" applyNumberFormat="0" applyAlignment="0" applyProtection="0"/>
    <xf numFmtId="0" fontId="33" fillId="24" borderId="9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45" fillId="49" borderId="10" applyNumberFormat="0" applyAlignment="0" applyProtection="0"/>
    <xf numFmtId="0" fontId="34" fillId="50" borderId="10" applyNumberFormat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35" fillId="7" borderId="0" applyNumberFormat="0" applyBorder="0" applyAlignment="0" applyProtection="0"/>
    <xf numFmtId="0" fontId="17" fillId="51" borderId="0"/>
    <xf numFmtId="0" fontId="17" fillId="49" borderId="0" applyNumberFormat="0" applyBorder="0" applyAlignment="0" applyProtection="0"/>
    <xf numFmtId="0" fontId="17" fillId="52" borderId="0"/>
    <xf numFmtId="0" fontId="17" fillId="52" borderId="0" applyNumberFormat="0" applyBorder="0" applyAlignment="0" applyProtection="0"/>
    <xf numFmtId="0" fontId="40" fillId="8" borderId="9" applyNumberFormat="0" applyAlignment="0" applyProtection="0"/>
    <xf numFmtId="0" fontId="38" fillId="0" borderId="14" applyNumberFormat="0" applyFill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47" fillId="53" borderId="3" applyNumberFormat="0" applyAlignment="0" applyProtection="0"/>
    <xf numFmtId="0" fontId="18" fillId="22" borderId="3" applyNumberFormat="0" applyAlignment="0" applyProtection="0"/>
    <xf numFmtId="0" fontId="48" fillId="0" borderId="15" applyNumberFormat="0" applyFill="0" applyAlignment="0" applyProtection="0"/>
    <xf numFmtId="0" fontId="49" fillId="0" borderId="16" applyNumberFormat="0" applyFill="0" applyAlignment="0" applyProtection="0"/>
    <xf numFmtId="0" fontId="50" fillId="0" borderId="17" applyNumberFormat="0" applyFill="0" applyAlignment="0" applyProtection="0"/>
    <xf numFmtId="0" fontId="50" fillId="0" borderId="0" applyNumberFormat="0" applyFill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2" fillId="24" borderId="0" applyNumberFormat="0" applyBorder="0" applyAlignment="0" applyProtection="0"/>
    <xf numFmtId="0" fontId="32" fillId="28" borderId="0" applyNumberFormat="0" applyBorder="0" applyAlignment="0" applyProtection="0"/>
    <xf numFmtId="169" fontId="53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9" fillId="0" borderId="0"/>
    <xf numFmtId="0" fontId="6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4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8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6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5" fillId="49" borderId="9" applyNumberFormat="0" applyAlignment="0" applyProtection="0"/>
    <xf numFmtId="0" fontId="56" fillId="50" borderId="9" applyNumberFormat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ill="0" applyBorder="0" applyAlignment="0" applyProtection="0"/>
    <xf numFmtId="10" fontId="41" fillId="0" borderId="0" applyFont="0" applyFill="0" applyBorder="0" applyAlignment="0" applyProtection="0"/>
    <xf numFmtId="10" fontId="3" fillId="0" borderId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0" fontId="3" fillId="0" borderId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2" applyNumberFormat="0" applyFill="0" applyAlignment="0" applyProtection="0"/>
    <xf numFmtId="0" fontId="37" fillId="0" borderId="12" applyNumberFormat="0" applyFill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Border="0" applyProtection="0">
      <alignment horizontal="left" vertical="top" wrapText="1"/>
    </xf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3" fillId="52" borderId="13" applyNumberFormat="0" applyAlignment="0" applyProtection="0"/>
    <xf numFmtId="0" fontId="59" fillId="25" borderId="13" applyNumberFormat="0" applyFont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26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1" fillId="0" borderId="0"/>
    <xf numFmtId="0" fontId="33" fillId="8" borderId="19" applyNumberFormat="0" applyAlignment="0" applyProtection="0"/>
    <xf numFmtId="0" fontId="34" fillId="21" borderId="20" applyNumberFormat="0" applyAlignment="0" applyProtection="0"/>
    <xf numFmtId="0" fontId="23" fillId="21" borderId="19" applyNumberFormat="0" applyAlignment="0" applyProtection="0"/>
    <xf numFmtId="0" fontId="37" fillId="0" borderId="21" applyNumberFormat="0" applyFill="0" applyAlignment="0" applyProtection="0"/>
    <xf numFmtId="0" fontId="3" fillId="25" borderId="22" applyNumberFormat="0" applyFon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23" fillId="21" borderId="19" applyNumberFormat="0" applyAlignment="0" applyProtection="0"/>
    <xf numFmtId="43" fontId="3" fillId="0" borderId="0" applyFont="0" applyFill="0" applyBorder="0" applyAlignment="0" applyProtection="0"/>
    <xf numFmtId="0" fontId="33" fillId="8" borderId="19" applyNumberFormat="0" applyAlignment="0" applyProtection="0"/>
    <xf numFmtId="0" fontId="8" fillId="25" borderId="22" applyNumberFormat="0" applyFont="0" applyAlignment="0" applyProtection="0"/>
    <xf numFmtId="0" fontId="34" fillId="21" borderId="20" applyNumberFormat="0" applyAlignment="0" applyProtection="0"/>
    <xf numFmtId="0" fontId="37" fillId="0" borderId="21" applyNumberFormat="0" applyFill="0" applyAlignment="0" applyProtection="0"/>
    <xf numFmtId="43" fontId="3" fillId="0" borderId="0" applyFont="0" applyFill="0" applyBorder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44" fillId="34" borderId="19" applyNumberFormat="0" applyAlignment="0" applyProtection="0"/>
    <xf numFmtId="0" fontId="33" fillId="24" borderId="19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45" fillId="49" borderId="20" applyNumberFormat="0" applyAlignment="0" applyProtection="0"/>
    <xf numFmtId="0" fontId="34" fillId="50" borderId="20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8" fillId="25" borderId="22" applyNumberFormat="0" applyFont="0" applyAlignment="0" applyProtection="0"/>
    <xf numFmtId="0" fontId="8" fillId="25" borderId="22" applyNumberFormat="0" applyFon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5" fillId="49" borderId="19" applyNumberFormat="0" applyAlignment="0" applyProtection="0"/>
    <xf numFmtId="0" fontId="56" fillId="50" borderId="19" applyNumberFormat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3" fillId="52" borderId="22" applyNumberFormat="0" applyAlignment="0" applyProtection="0"/>
    <xf numFmtId="0" fontId="59" fillId="25" borderId="22" applyNumberFormat="0" applyFon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19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4" fillId="21" borderId="25" applyNumberFormat="0" applyAlignment="0" applyProtection="0"/>
    <xf numFmtId="0" fontId="23" fillId="21" borderId="24" applyNumberFormat="0" applyAlignment="0" applyProtection="0"/>
    <xf numFmtId="0" fontId="37" fillId="0" borderId="26" applyNumberFormat="0" applyFill="0" applyAlignment="0" applyProtection="0"/>
    <xf numFmtId="0" fontId="3" fillId="25" borderId="27" applyNumberFormat="0" applyFon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23" fillId="21" borderId="24" applyNumberFormat="0" applyAlignment="0" applyProtection="0"/>
    <xf numFmtId="43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8" fillId="25" borderId="27" applyNumberFormat="0" applyFont="0" applyAlignment="0" applyProtection="0"/>
    <xf numFmtId="0" fontId="34" fillId="21" borderId="25" applyNumberFormat="0" applyAlignment="0" applyProtection="0"/>
    <xf numFmtId="0" fontId="37" fillId="0" borderId="26" applyNumberFormat="0" applyFill="0" applyAlignment="0" applyProtection="0"/>
    <xf numFmtId="43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33" fillId="24" borderId="24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34" fillId="50" borderId="25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8" fillId="25" borderId="27" applyNumberFormat="0" applyFont="0" applyAlignment="0" applyProtection="0"/>
    <xf numFmtId="0" fontId="8" fillId="25" borderId="27" applyNumberFormat="0" applyFon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6" fillId="50" borderId="24" applyNumberFormat="0" applyAlignment="0" applyProtection="0"/>
    <xf numFmtId="0" fontId="37" fillId="0" borderId="28" applyNumberFormat="0" applyFill="0" applyAlignment="0" applyProtection="0"/>
    <xf numFmtId="0" fontId="37" fillId="0" borderId="28" applyNumberFormat="0" applyFill="0" applyAlignment="0" applyProtection="0"/>
    <xf numFmtId="0" fontId="37" fillId="0" borderId="26" applyNumberFormat="0" applyFill="0" applyAlignment="0" applyProtection="0"/>
    <xf numFmtId="0" fontId="37" fillId="0" borderId="26" applyNumberFormat="0" applyFill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59" fillId="25" borderId="27" applyNumberFormat="0" applyFon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11" fillId="0" borderId="0" applyNumberFormat="0" applyFont="0" applyFill="0" applyBorder="0" applyAlignment="0" applyProtection="0">
      <alignment vertical="top"/>
    </xf>
    <xf numFmtId="43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5" borderId="27" applyNumberFormat="0" applyFont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3" fillId="21" borderId="24" applyNumberFormat="0" applyAlignment="0" applyProtection="0"/>
    <xf numFmtId="43" fontId="3" fillId="0" borderId="0" applyFont="0" applyFill="0" applyBorder="0" applyAlignment="0" applyProtection="0"/>
    <xf numFmtId="0" fontId="33" fillId="8" borderId="24" applyNumberFormat="0" applyAlignment="0" applyProtection="0"/>
    <xf numFmtId="0" fontId="8" fillId="25" borderId="27" applyNumberFormat="0" applyFon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4" fillId="21" borderId="25" applyNumberFormat="0" applyAlignment="0" applyProtection="0"/>
    <xf numFmtId="0" fontId="23" fillId="21" borderId="24" applyNumberFormat="0" applyAlignment="0" applyProtection="0"/>
    <xf numFmtId="0" fontId="37" fillId="0" borderId="26" applyNumberFormat="0" applyFill="0" applyAlignment="0" applyProtection="0"/>
    <xf numFmtId="0" fontId="3" fillId="25" borderId="27" applyNumberFormat="0" applyFon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23" fillId="21" borderId="24" applyNumberFormat="0" applyAlignment="0" applyProtection="0"/>
    <xf numFmtId="43" fontId="3" fillId="0" borderId="0" applyFont="0" applyFill="0" applyBorder="0" applyAlignment="0" applyProtection="0"/>
    <xf numFmtId="0" fontId="33" fillId="8" borderId="24" applyNumberFormat="0" applyAlignment="0" applyProtection="0"/>
    <xf numFmtId="0" fontId="8" fillId="25" borderId="27" applyNumberFormat="0" applyFont="0" applyAlignment="0" applyProtection="0"/>
    <xf numFmtId="0" fontId="34" fillId="21" borderId="25" applyNumberFormat="0" applyAlignment="0" applyProtection="0"/>
    <xf numFmtId="0" fontId="37" fillId="0" borderId="26" applyNumberFormat="0" applyFill="0" applyAlignment="0" applyProtection="0"/>
    <xf numFmtId="43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44" fillId="34" borderId="24" applyNumberFormat="0" applyAlignment="0" applyProtection="0"/>
    <xf numFmtId="0" fontId="33" fillId="24" borderId="24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45" fillId="49" borderId="25" applyNumberFormat="0" applyAlignment="0" applyProtection="0"/>
    <xf numFmtId="0" fontId="34" fillId="50" borderId="25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8" fillId="25" borderId="27" applyNumberFormat="0" applyFont="0" applyAlignment="0" applyProtection="0"/>
    <xf numFmtId="0" fontId="8" fillId="25" borderId="27" applyNumberFormat="0" applyFon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5" fillId="49" borderId="24" applyNumberFormat="0" applyAlignment="0" applyProtection="0"/>
    <xf numFmtId="0" fontId="56" fillId="50" borderId="24" applyNumberFormat="0" applyAlignment="0" applyProtection="0"/>
    <xf numFmtId="0" fontId="37" fillId="0" borderId="28" applyNumberFormat="0" applyFill="0" applyAlignment="0" applyProtection="0"/>
    <xf numFmtId="0" fontId="37" fillId="0" borderId="28" applyNumberFormat="0" applyFill="0" applyAlignment="0" applyProtection="0"/>
    <xf numFmtId="0" fontId="37" fillId="0" borderId="26" applyNumberFormat="0" applyFill="0" applyAlignment="0" applyProtection="0"/>
    <xf numFmtId="0" fontId="37" fillId="0" borderId="26" applyNumberFormat="0" applyFill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3" fillId="52" borderId="27" applyNumberFormat="0" applyAlignment="0" applyProtection="0"/>
    <xf numFmtId="0" fontId="59" fillId="25" borderId="27" applyNumberFormat="0" applyFon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0" fontId="33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5" borderId="30" applyNumberFormat="0" applyFont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5" borderId="30" applyNumberFormat="0" applyFont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5" borderId="30" applyNumberFormat="0" applyFont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3" fillId="8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5" borderId="30" applyNumberFormat="0" applyFont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4" fillId="21" borderId="31" applyNumberFormat="0" applyAlignment="0" applyProtection="0"/>
    <xf numFmtId="0" fontId="23" fillId="21" borderId="29" applyNumberFormat="0" applyAlignment="0" applyProtection="0"/>
    <xf numFmtId="0" fontId="37" fillId="0" borderId="32" applyNumberFormat="0" applyFill="0" applyAlignment="0" applyProtection="0"/>
    <xf numFmtId="0" fontId="3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23" fillId="21" borderId="29" applyNumberFormat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34" fillId="21" borderId="31" applyNumberFormat="0" applyAlignment="0" applyProtection="0"/>
    <xf numFmtId="0" fontId="37" fillId="0" borderId="32" applyNumberFormat="0" applyFill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44" fillId="34" borderId="29" applyNumberFormat="0" applyAlignment="0" applyProtection="0"/>
    <xf numFmtId="0" fontId="33" fillId="24" borderId="29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45" fillId="49" borderId="31" applyNumberFormat="0" applyAlignment="0" applyProtection="0"/>
    <xf numFmtId="0" fontId="34" fillId="50" borderId="31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8" fillId="25" borderId="30" applyNumberFormat="0" applyFont="0" applyAlignment="0" applyProtection="0"/>
    <xf numFmtId="0" fontId="8" fillId="25" borderId="30" applyNumberFormat="0" applyFon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5" fillId="49" borderId="29" applyNumberFormat="0" applyAlignment="0" applyProtection="0"/>
    <xf numFmtId="0" fontId="56" fillId="50" borderId="29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7" fillId="0" borderId="32" applyNumberFormat="0" applyFill="0" applyAlignment="0" applyProtection="0"/>
    <xf numFmtId="0" fontId="37" fillId="0" borderId="32" applyNumberFormat="0" applyFill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3" fillId="52" borderId="30" applyNumberFormat="0" applyAlignment="0" applyProtection="0"/>
    <xf numFmtId="0" fontId="59" fillId="25" borderId="30" applyNumberFormat="0" applyFon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33" fillId="8" borderId="29" applyNumberFormat="0" applyAlignment="0" applyProtection="0"/>
    <xf numFmtId="0" fontId="33" fillId="8" borderId="29" applyNumberFormat="0" applyAlignment="0" applyProtection="0"/>
    <xf numFmtId="9" fontId="1" fillId="0" borderId="0" applyFont="0" applyFill="0" applyBorder="0" applyAlignment="0" applyProtection="0"/>
  </cellStyleXfs>
  <cellXfs count="163">
    <xf numFmtId="0" fontId="0" fillId="0" borderId="0" xfId="0"/>
    <xf numFmtId="0" fontId="5" fillId="0" borderId="0" xfId="1" applyFont="1"/>
    <xf numFmtId="0" fontId="7" fillId="0" borderId="0" xfId="1" applyFont="1" applyFill="1"/>
    <xf numFmtId="0" fontId="5" fillId="0" borderId="0" xfId="7" applyFont="1" applyFill="1"/>
    <xf numFmtId="0" fontId="5" fillId="0" borderId="0" xfId="1" applyFont="1" applyAlignment="1">
      <alignment horizontal="center" vertical="center" wrapText="1"/>
    </xf>
    <xf numFmtId="49" fontId="5" fillId="0" borderId="0" xfId="1" applyNumberFormat="1" applyFont="1" applyAlignment="1">
      <alignment vertical="center" wrapText="1"/>
    </xf>
    <xf numFmtId="4" fontId="5" fillId="0" borderId="0" xfId="1" applyNumberFormat="1" applyFont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 wrapText="1"/>
    </xf>
    <xf numFmtId="49" fontId="7" fillId="2" borderId="1" xfId="3" applyNumberFormat="1" applyFont="1" applyFill="1" applyBorder="1" applyAlignment="1">
      <alignment horizontal="left" vertical="center" wrapText="1"/>
    </xf>
    <xf numFmtId="4" fontId="7" fillId="2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4" fontId="5" fillId="0" borderId="1" xfId="1" quotePrefix="1" applyNumberFormat="1" applyFont="1" applyFill="1" applyBorder="1" applyAlignment="1">
      <alignment horizontal="left" vertical="center" wrapText="1"/>
    </xf>
    <xf numFmtId="4" fontId="5" fillId="0" borderId="1" xfId="4" applyNumberFormat="1" applyFont="1" applyFill="1" applyBorder="1" applyAlignment="1">
      <alignment horizontal="center" vertical="center" wrapText="1"/>
    </xf>
    <xf numFmtId="49" fontId="5" fillId="0" borderId="1" xfId="7" quotePrefix="1" applyNumberFormat="1" applyFont="1" applyBorder="1" applyAlignment="1">
      <alignment vertical="center" wrapText="1"/>
    </xf>
    <xf numFmtId="0" fontId="5" fillId="0" borderId="0" xfId="1" applyFont="1" applyFill="1"/>
    <xf numFmtId="0" fontId="5" fillId="0" borderId="1" xfId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27" borderId="1" xfId="3" applyNumberFormat="1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49" fontId="5" fillId="0" borderId="1" xfId="4" quotePrefix="1" applyNumberFormat="1" applyFont="1" applyFill="1" applyBorder="1" applyAlignment="1">
      <alignment horizontal="left" vertical="center" wrapText="1"/>
    </xf>
    <xf numFmtId="49" fontId="5" fillId="0" borderId="1" xfId="6" applyNumberFormat="1" applyFont="1" applyFill="1" applyBorder="1" applyAlignment="1" applyProtection="1">
      <alignment horizontal="left" vertical="center" wrapText="1"/>
      <protection hidden="1"/>
    </xf>
    <xf numFmtId="4" fontId="5" fillId="0" borderId="1" xfId="0" applyNumberFormat="1" applyFont="1" applyBorder="1" applyAlignment="1">
      <alignment horizontal="center" vertical="center"/>
    </xf>
    <xf numFmtId="0" fontId="3" fillId="0" borderId="0" xfId="1204" applyFont="1" applyFill="1"/>
    <xf numFmtId="4" fontId="3" fillId="0" borderId="0" xfId="1204" applyNumberFormat="1" applyFont="1" applyFill="1"/>
    <xf numFmtId="0" fontId="29" fillId="0" borderId="0" xfId="1204" applyFont="1" applyFill="1"/>
    <xf numFmtId="4" fontId="29" fillId="0" borderId="0" xfId="1204" applyNumberFormat="1" applyFont="1" applyFill="1"/>
    <xf numFmtId="0" fontId="5" fillId="0" borderId="1" xfId="1204" applyFont="1" applyFill="1" applyBorder="1" applyAlignment="1">
      <alignment horizontal="left" vertical="center" wrapText="1"/>
    </xf>
    <xf numFmtId="0" fontId="5" fillId="0" borderId="0" xfId="1200" applyFont="1" applyFill="1"/>
    <xf numFmtId="0" fontId="5" fillId="0" borderId="1" xfId="0" applyFont="1" applyFill="1" applyBorder="1" applyAlignment="1" applyProtection="1">
      <alignment horizontal="left" vertical="center" wrapText="1"/>
      <protection hidden="1"/>
    </xf>
    <xf numFmtId="0" fontId="5" fillId="0" borderId="0" xfId="1204" applyFont="1" applyFill="1" applyAlignment="1">
      <alignment horizontal="center" vertical="center" wrapText="1"/>
    </xf>
    <xf numFmtId="0" fontId="31" fillId="0" borderId="0" xfId="1" applyFont="1" applyFill="1"/>
    <xf numFmtId="4" fontId="5" fillId="0" borderId="1" xfId="1" applyNumberFormat="1" applyFont="1" applyFill="1" applyBorder="1" applyAlignment="1">
      <alignment horizontal="left" vertical="center" wrapText="1"/>
    </xf>
    <xf numFmtId="4" fontId="5" fillId="27" borderId="1" xfId="5" applyNumberFormat="1" applyFont="1" applyFill="1" applyBorder="1" applyAlignment="1">
      <alignment horizontal="center" vertical="center" wrapText="1"/>
    </xf>
    <xf numFmtId="4" fontId="5" fillId="27" borderId="1" xfId="0" applyNumberFormat="1" applyFont="1" applyFill="1" applyBorder="1" applyAlignment="1">
      <alignment horizontal="center" vertical="center"/>
    </xf>
    <xf numFmtId="0" fontId="7" fillId="0" borderId="1" xfId="5" applyFont="1" applyFill="1" applyBorder="1" applyAlignment="1">
      <alignment horizontal="center" vertical="center" wrapText="1"/>
    </xf>
    <xf numFmtId="4" fontId="5" fillId="0" borderId="1" xfId="1149" applyNumberFormat="1" applyFont="1" applyFill="1" applyBorder="1" applyAlignment="1">
      <alignment horizontal="center" vertical="center" wrapText="1"/>
    </xf>
    <xf numFmtId="0" fontId="5" fillId="0" borderId="1" xfId="1149" applyFont="1" applyFill="1" applyBorder="1" applyAlignment="1">
      <alignment horizontal="center" vertical="center" wrapText="1"/>
    </xf>
    <xf numFmtId="49" fontId="5" fillId="27" borderId="1" xfId="1149" applyNumberFormat="1" applyFont="1" applyFill="1" applyBorder="1" applyAlignment="1">
      <alignment vertical="center" wrapText="1"/>
    </xf>
    <xf numFmtId="0" fontId="5" fillId="27" borderId="1" xfId="1149" applyFont="1" applyFill="1" applyBorder="1" applyAlignment="1">
      <alignment horizontal="center" vertical="center" wrapText="1"/>
    </xf>
    <xf numFmtId="49" fontId="5" fillId="0" borderId="1" xfId="1149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1" applyFont="1"/>
    <xf numFmtId="0" fontId="5" fillId="0" borderId="0" xfId="1" applyFont="1" applyFill="1"/>
    <xf numFmtId="0" fontId="5" fillId="0" borderId="1" xfId="3" applyFont="1" applyFill="1" applyBorder="1" applyAlignment="1">
      <alignment horizontal="center" vertical="center" wrapText="1"/>
    </xf>
    <xf numFmtId="0" fontId="5" fillId="0" borderId="1" xfId="7" applyFont="1" applyBorder="1" applyAlignment="1">
      <alignment horizontal="center" vertical="center" wrapText="1"/>
    </xf>
    <xf numFmtId="4" fontId="3" fillId="0" borderId="0" xfId="1204" applyNumberFormat="1" applyFont="1" applyFill="1"/>
    <xf numFmtId="4" fontId="5" fillId="27" borderId="1" xfId="7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 wrapText="1"/>
    </xf>
    <xf numFmtId="49" fontId="5" fillId="0" borderId="1" xfId="5" quotePrefix="1" applyNumberFormat="1" applyFont="1" applyFill="1" applyBorder="1" applyAlignment="1">
      <alignment vertical="center" wrapText="1"/>
    </xf>
    <xf numFmtId="0" fontId="5" fillId="0" borderId="0" xfId="1" applyFont="1" applyAlignment="1">
      <alignment vertical="center"/>
    </xf>
    <xf numFmtId="0" fontId="5" fillId="0" borderId="0" xfId="1" applyFont="1" applyFill="1" applyAlignment="1">
      <alignment vertical="center"/>
    </xf>
    <xf numFmtId="0" fontId="7" fillId="26" borderId="1" xfId="5" applyFont="1" applyFill="1" applyBorder="1" applyAlignment="1">
      <alignment horizontal="center" vertical="center" wrapText="1"/>
    </xf>
    <xf numFmtId="49" fontId="7" fillId="26" borderId="1" xfId="5" applyNumberFormat="1" applyFont="1" applyFill="1" applyBorder="1" applyAlignment="1">
      <alignment horizontal="left" vertical="center" wrapText="1"/>
    </xf>
    <xf numFmtId="0" fontId="3" fillId="0" borderId="0" xfId="221"/>
    <xf numFmtId="4" fontId="5" fillId="0" borderId="0" xfId="221" applyNumberFormat="1" applyFont="1" applyAlignment="1">
      <alignment horizontal="center" vertical="center" wrapText="1"/>
    </xf>
    <xf numFmtId="0" fontId="5" fillId="0" borderId="0" xfId="221" applyFont="1" applyAlignment="1">
      <alignment horizontal="center" vertical="center" wrapText="1"/>
    </xf>
    <xf numFmtId="49" fontId="5" fillId="0" borderId="0" xfId="221" applyNumberFormat="1" applyFont="1" applyAlignment="1">
      <alignment vertical="center" wrapText="1"/>
    </xf>
    <xf numFmtId="0" fontId="5" fillId="0" borderId="0" xfId="221" applyFont="1" applyFill="1" applyAlignment="1">
      <alignment horizontal="center" vertical="center" wrapText="1"/>
    </xf>
    <xf numFmtId="0" fontId="3" fillId="0" borderId="0" xfId="221" applyFont="1" applyFill="1"/>
    <xf numFmtId="0" fontId="5" fillId="0" borderId="1" xfId="22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0" xfId="1200" applyNumberFormat="1" applyFont="1" applyFill="1"/>
    <xf numFmtId="4" fontId="5" fillId="0" borderId="0" xfId="1" applyNumberFormat="1" applyFont="1" applyFill="1"/>
    <xf numFmtId="49" fontId="5" fillId="0" borderId="1" xfId="6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/>
    <xf numFmtId="4" fontId="5" fillId="0" borderId="0" xfId="0" applyNumberFormat="1" applyFont="1" applyFill="1"/>
    <xf numFmtId="0" fontId="5" fillId="0" borderId="1" xfId="0" applyFont="1" applyFill="1" applyBorder="1" applyAlignment="1">
      <alignment horizontal="left" vertical="center" wrapText="1"/>
    </xf>
    <xf numFmtId="49" fontId="5" fillId="0" borderId="1" xfId="6" quotePrefix="1" applyNumberFormat="1" applyFont="1" applyFill="1" applyBorder="1" applyAlignment="1" applyProtection="1">
      <alignment horizontal="left" vertical="center" wrapText="1"/>
      <protection hidden="1"/>
    </xf>
    <xf numFmtId="49" fontId="5" fillId="0" borderId="1" xfId="5" applyNumberFormat="1" applyFont="1" applyFill="1" applyBorder="1" applyAlignment="1">
      <alignment horizontal="left" vertical="center" wrapText="1"/>
    </xf>
    <xf numFmtId="0" fontId="5" fillId="0" borderId="0" xfId="0" applyFont="1" applyFill="1"/>
    <xf numFmtId="49" fontId="5" fillId="0" borderId="1" xfId="5" quotePrefix="1" applyNumberFormat="1" applyFont="1" applyFill="1" applyBorder="1" applyAlignment="1">
      <alignment horizontal="left" vertical="center" wrapText="1"/>
    </xf>
    <xf numFmtId="4" fontId="5" fillId="0" borderId="1" xfId="5" applyNumberFormat="1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 vertical="center" wrapText="1"/>
    </xf>
    <xf numFmtId="171" fontId="5" fillId="0" borderId="0" xfId="1" applyNumberFormat="1" applyFont="1" applyFill="1"/>
    <xf numFmtId="9" fontId="5" fillId="0" borderId="0" xfId="3105" applyFont="1" applyFill="1"/>
    <xf numFmtId="0" fontId="5" fillId="0" borderId="1" xfId="3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49" fontId="5" fillId="0" borderId="1" xfId="5" applyNumberFormat="1" applyFont="1" applyBorder="1" applyAlignment="1">
      <alignment horizontal="left" vertical="center" wrapText="1"/>
    </xf>
    <xf numFmtId="4" fontId="5" fillId="0" borderId="1" xfId="5" applyNumberFormat="1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49" fontId="5" fillId="0" borderId="1" xfId="5" quotePrefix="1" applyNumberFormat="1" applyFont="1" applyBorder="1" applyAlignment="1">
      <alignment horizontal="left" vertical="center" wrapText="1"/>
    </xf>
    <xf numFmtId="0" fontId="5" fillId="56" borderId="1" xfId="3" applyFont="1" applyFill="1" applyBorder="1" applyAlignment="1">
      <alignment horizontal="center" vertical="center" wrapText="1"/>
    </xf>
    <xf numFmtId="0" fontId="7" fillId="56" borderId="1" xfId="5" applyFont="1" applyFill="1" applyBorder="1" applyAlignment="1">
      <alignment horizontal="center" vertical="center" wrapText="1"/>
    </xf>
    <xf numFmtId="49" fontId="7" fillId="56" borderId="1" xfId="5" applyNumberFormat="1" applyFont="1" applyFill="1" applyBorder="1" applyAlignment="1">
      <alignment horizontal="left" vertical="center" wrapText="1"/>
    </xf>
    <xf numFmtId="4" fontId="7" fillId="56" borderId="1" xfId="5" applyNumberFormat="1" applyFont="1" applyFill="1" applyBorder="1" applyAlignment="1">
      <alignment horizontal="center" vertical="center" wrapText="1"/>
    </xf>
    <xf numFmtId="0" fontId="5" fillId="56" borderId="1" xfId="5" applyFont="1" applyFill="1" applyBorder="1" applyAlignment="1">
      <alignment horizontal="center" vertical="center" wrapText="1"/>
    </xf>
    <xf numFmtId="49" fontId="5" fillId="56" borderId="1" xfId="5" applyNumberFormat="1" applyFont="1" applyFill="1" applyBorder="1" applyAlignment="1">
      <alignment horizontal="left" vertical="center" wrapText="1"/>
    </xf>
    <xf numFmtId="4" fontId="5" fillId="56" borderId="1" xfId="5" applyNumberFormat="1" applyFont="1" applyFill="1" applyBorder="1" applyAlignment="1">
      <alignment horizontal="center" vertical="center" wrapText="1"/>
    </xf>
    <xf numFmtId="0" fontId="5" fillId="0" borderId="1" xfId="1204" applyFont="1" applyFill="1" applyBorder="1" applyAlignment="1">
      <alignment horizontal="center" vertical="center" wrapText="1"/>
    </xf>
    <xf numFmtId="0" fontId="5" fillId="0" borderId="1" xfId="221" applyFont="1" applyFill="1" applyBorder="1" applyAlignment="1" applyProtection="1">
      <alignment vertical="center"/>
    </xf>
    <xf numFmtId="0" fontId="61" fillId="0" borderId="1" xfId="5" applyFont="1" applyBorder="1" applyAlignment="1">
      <alignment horizontal="center" vertical="center" wrapText="1"/>
    </xf>
    <xf numFmtId="49" fontId="5" fillId="56" borderId="1" xfId="5" quotePrefix="1" applyNumberFormat="1" applyFont="1" applyFill="1" applyBorder="1" applyAlignment="1">
      <alignment horizontal="left" vertical="center" wrapText="1"/>
    </xf>
    <xf numFmtId="0" fontId="7" fillId="56" borderId="1" xfId="3" applyFont="1" applyFill="1" applyBorder="1" applyAlignment="1">
      <alignment horizontal="center" vertical="center" wrapText="1"/>
    </xf>
    <xf numFmtId="4" fontId="5" fillId="0" borderId="0" xfId="1" applyNumberFormat="1" applyFont="1"/>
    <xf numFmtId="0" fontId="5" fillId="56" borderId="1" xfId="0" applyFont="1" applyFill="1" applyBorder="1" applyAlignment="1">
      <alignment horizontal="left" vertical="center" wrapText="1"/>
    </xf>
    <xf numFmtId="0" fontId="5" fillId="56" borderId="1" xfId="0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 wrapText="1"/>
    </xf>
    <xf numFmtId="0" fontId="7" fillId="0" borderId="1" xfId="221" applyFont="1" applyBorder="1" applyAlignment="1">
      <alignment horizontal="center" vertical="center" wrapText="1"/>
    </xf>
    <xf numFmtId="4" fontId="7" fillId="0" borderId="1" xfId="221" applyNumberFormat="1" applyFont="1" applyBorder="1" applyAlignment="1">
      <alignment horizontal="center" vertical="center" wrapText="1"/>
    </xf>
    <xf numFmtId="0" fontId="7" fillId="2" borderId="1" xfId="221" applyFont="1" applyFill="1" applyBorder="1" applyAlignment="1">
      <alignment horizontal="center" vertical="center" wrapText="1"/>
    </xf>
    <xf numFmtId="0" fontId="7" fillId="2" borderId="1" xfId="221" applyFont="1" applyFill="1" applyBorder="1" applyAlignment="1" applyProtection="1">
      <alignment horizontal="center" vertical="center" wrapText="1"/>
    </xf>
    <xf numFmtId="49" fontId="7" fillId="2" borderId="1" xfId="221" applyNumberFormat="1" applyFont="1" applyFill="1" applyBorder="1" applyAlignment="1" applyProtection="1">
      <alignment horizontal="left" vertical="center" wrapText="1"/>
    </xf>
    <xf numFmtId="0" fontId="7" fillId="2" borderId="1" xfId="221" applyFont="1" applyFill="1" applyBorder="1" applyAlignment="1" applyProtection="1">
      <alignment horizontal="center" vertical="center"/>
    </xf>
    <xf numFmtId="4" fontId="7" fillId="2" borderId="1" xfId="221" applyNumberFormat="1" applyFont="1" applyFill="1" applyBorder="1" applyAlignment="1" applyProtection="1">
      <alignment horizontal="center" vertical="center"/>
    </xf>
    <xf numFmtId="0" fontId="5" fillId="0" borderId="1" xfId="221" applyFont="1" applyFill="1" applyBorder="1" applyAlignment="1">
      <alignment horizontal="center" vertical="center" wrapText="1"/>
    </xf>
    <xf numFmtId="49" fontId="5" fillId="0" borderId="1" xfId="221" applyNumberFormat="1" applyFont="1" applyFill="1" applyBorder="1" applyAlignment="1" applyProtection="1">
      <alignment horizontal="left" vertical="center" wrapText="1"/>
    </xf>
    <xf numFmtId="0" fontId="7" fillId="0" borderId="1" xfId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7" fillId="26" borderId="1" xfId="3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27" borderId="1" xfId="1149" applyNumberFormat="1" applyFont="1" applyFill="1" applyBorder="1" applyAlignment="1">
      <alignment horizontal="center" vertical="center" wrapText="1"/>
    </xf>
    <xf numFmtId="0" fontId="5" fillId="0" borderId="1" xfId="221" applyFont="1" applyFill="1" applyBorder="1" applyAlignment="1" applyProtection="1">
      <alignment horizontal="center" vertical="center"/>
    </xf>
    <xf numFmtId="4" fontId="5" fillId="55" borderId="1" xfId="5" applyNumberFormat="1" applyFont="1" applyFill="1" applyBorder="1" applyAlignment="1">
      <alignment horizontal="center" vertical="center" wrapText="1"/>
    </xf>
    <xf numFmtId="44" fontId="5" fillId="55" borderId="1" xfId="0" applyNumberFormat="1" applyFont="1" applyFill="1" applyBorder="1" applyAlignment="1">
      <alignment vertical="center"/>
    </xf>
    <xf numFmtId="44" fontId="5" fillId="55" borderId="1" xfId="1" applyNumberFormat="1" applyFont="1" applyFill="1" applyBorder="1" applyAlignment="1">
      <alignment vertical="center"/>
    </xf>
    <xf numFmtId="44" fontId="5" fillId="0" borderId="0" xfId="0" applyNumberFormat="1" applyFont="1" applyFill="1"/>
    <xf numFmtId="0" fontId="5" fillId="57" borderId="1" xfId="3" applyFont="1" applyFill="1" applyBorder="1" applyAlignment="1">
      <alignment horizontal="center" vertical="center" wrapText="1"/>
    </xf>
    <xf numFmtId="0" fontId="5" fillId="57" borderId="1" xfId="5" applyFont="1" applyFill="1" applyBorder="1" applyAlignment="1">
      <alignment horizontal="center" vertical="center" wrapText="1"/>
    </xf>
    <xf numFmtId="49" fontId="5" fillId="57" borderId="1" xfId="5" applyNumberFormat="1" applyFont="1" applyFill="1" applyBorder="1" applyAlignment="1">
      <alignment horizontal="left" vertical="center" wrapText="1"/>
    </xf>
    <xf numFmtId="4" fontId="5" fillId="57" borderId="1" xfId="5" applyNumberFormat="1" applyFont="1" applyFill="1" applyBorder="1" applyAlignment="1">
      <alignment horizontal="center" vertical="center" wrapText="1"/>
    </xf>
    <xf numFmtId="0" fontId="64" fillId="0" borderId="0" xfId="1" applyFont="1"/>
    <xf numFmtId="0" fontId="7" fillId="57" borderId="1" xfId="3" applyFont="1" applyFill="1" applyBorder="1" applyAlignment="1">
      <alignment horizontal="center" vertical="center" wrapText="1"/>
    </xf>
    <xf numFmtId="0" fontId="7" fillId="57" borderId="1" xfId="5" applyFont="1" applyFill="1" applyBorder="1" applyAlignment="1">
      <alignment horizontal="center" vertical="center" wrapText="1"/>
    </xf>
    <xf numFmtId="49" fontId="7" fillId="57" borderId="1" xfId="5" applyNumberFormat="1" applyFont="1" applyFill="1" applyBorder="1" applyAlignment="1">
      <alignment horizontal="left" vertical="center" wrapText="1"/>
    </xf>
    <xf numFmtId="4" fontId="7" fillId="57" borderId="1" xfId="5" applyNumberFormat="1" applyFont="1" applyFill="1" applyBorder="1" applyAlignment="1">
      <alignment horizontal="center" vertical="center" wrapText="1"/>
    </xf>
    <xf numFmtId="49" fontId="7" fillId="57" borderId="1" xfId="3" applyNumberFormat="1" applyFont="1" applyFill="1" applyBorder="1" applyAlignment="1">
      <alignment horizontal="left" vertical="center" wrapText="1"/>
    </xf>
    <xf numFmtId="4" fontId="7" fillId="57" borderId="1" xfId="3" applyNumberFormat="1" applyFont="1" applyFill="1" applyBorder="1" applyAlignment="1">
      <alignment horizontal="center" vertical="center" wrapText="1"/>
    </xf>
    <xf numFmtId="49" fontId="5" fillId="57" borderId="1" xfId="5" quotePrefix="1" applyNumberFormat="1" applyFont="1" applyFill="1" applyBorder="1" applyAlignment="1">
      <alignment horizontal="left" vertical="center" wrapText="1"/>
    </xf>
    <xf numFmtId="4" fontId="7" fillId="57" borderId="1" xfId="0" applyNumberFormat="1" applyFont="1" applyFill="1" applyBorder="1" applyAlignment="1">
      <alignment horizontal="center" vertical="center"/>
    </xf>
    <xf numFmtId="0" fontId="7" fillId="57" borderId="1" xfId="0" applyFont="1" applyFill="1" applyBorder="1" applyAlignment="1">
      <alignment horizontal="center" vertical="center" wrapText="1"/>
    </xf>
    <xf numFmtId="49" fontId="7" fillId="57" borderId="1" xfId="0" applyNumberFormat="1" applyFont="1" applyFill="1" applyBorder="1" applyAlignment="1">
      <alignment horizontal="left" vertical="center" wrapText="1"/>
    </xf>
    <xf numFmtId="4" fontId="7" fillId="57" borderId="1" xfId="0" applyNumberFormat="1" applyFont="1" applyFill="1" applyBorder="1" applyAlignment="1">
      <alignment horizontal="center" vertical="center" wrapText="1"/>
    </xf>
    <xf numFmtId="49" fontId="5" fillId="57" borderId="1" xfId="6" applyNumberFormat="1" applyFont="1" applyFill="1" applyBorder="1" applyAlignment="1" applyProtection="1">
      <alignment horizontal="left" vertical="center" wrapText="1"/>
      <protection hidden="1"/>
    </xf>
    <xf numFmtId="0" fontId="4" fillId="0" borderId="1" xfId="2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4" fontId="7" fillId="26" borderId="1" xfId="5" applyNumberFormat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left" vertical="center" wrapText="1"/>
    </xf>
    <xf numFmtId="49" fontId="5" fillId="0" borderId="1" xfId="221" applyNumberFormat="1" applyFont="1" applyFill="1" applyBorder="1" applyAlignment="1">
      <alignment horizontal="left" vertical="center" wrapText="1"/>
    </xf>
    <xf numFmtId="0" fontId="5" fillId="0" borderId="1" xfId="221" applyFont="1" applyFill="1" applyBorder="1" applyAlignment="1">
      <alignment horizontal="center" vertical="center"/>
    </xf>
    <xf numFmtId="1" fontId="5" fillId="0" borderId="1" xfId="221" applyNumberFormat="1" applyFont="1" applyFill="1" applyBorder="1" applyAlignment="1">
      <alignment horizontal="center" vertical="center"/>
    </xf>
    <xf numFmtId="44" fontId="5" fillId="0" borderId="0" xfId="1" applyNumberFormat="1" applyFont="1"/>
    <xf numFmtId="0" fontId="5" fillId="0" borderId="0" xfId="1" applyFont="1" applyBorder="1"/>
    <xf numFmtId="4" fontId="5" fillId="55" borderId="0" xfId="5" applyNumberFormat="1" applyFont="1" applyFill="1" applyBorder="1" applyAlignment="1">
      <alignment horizontal="center" vertical="center" wrapText="1"/>
    </xf>
    <xf numFmtId="2" fontId="5" fillId="0" borderId="0" xfId="1" applyNumberFormat="1" applyFont="1" applyFill="1"/>
    <xf numFmtId="2" fontId="5" fillId="0" borderId="0" xfId="0" applyNumberFormat="1" applyFont="1" applyFill="1"/>
    <xf numFmtId="44" fontId="5" fillId="0" borderId="0" xfId="1" applyNumberFormat="1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1" xfId="1204" applyFont="1" applyFill="1" applyBorder="1" applyAlignment="1">
      <alignment horizontal="center" vertical="center" wrapText="1"/>
    </xf>
    <xf numFmtId="0" fontId="7" fillId="0" borderId="1" xfId="1204" applyFont="1" applyFill="1" applyBorder="1" applyAlignment="1">
      <alignment horizontal="center" vertical="center" wrapText="1"/>
    </xf>
    <xf numFmtId="0" fontId="4" fillId="0" borderId="1" xfId="22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7" fillId="0" borderId="1" xfId="221" applyFont="1" applyFill="1" applyBorder="1" applyAlignment="1">
      <alignment horizontal="center" vertical="center" wrapText="1"/>
    </xf>
    <xf numFmtId="0" fontId="4" fillId="0" borderId="1" xfId="1149" applyFont="1" applyBorder="1" applyAlignment="1">
      <alignment horizontal="center" vertical="center" wrapText="1"/>
    </xf>
    <xf numFmtId="0" fontId="62" fillId="0" borderId="1" xfId="0" applyFont="1" applyBorder="1"/>
    <xf numFmtId="0" fontId="7" fillId="0" borderId="1" xfId="221" applyFont="1" applyBorder="1" applyAlignment="1">
      <alignment horizontal="center" vertical="center" wrapText="1"/>
    </xf>
    <xf numFmtId="49" fontId="7" fillId="0" borderId="1" xfId="221" applyNumberFormat="1" applyFont="1" applyBorder="1" applyAlignment="1">
      <alignment horizontal="center" vertical="center" wrapText="1"/>
    </xf>
    <xf numFmtId="0" fontId="63" fillId="0" borderId="1" xfId="0" applyFont="1" applyBorder="1"/>
    <xf numFmtId="0" fontId="7" fillId="0" borderId="1" xfId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</cellXfs>
  <cellStyles count="3106">
    <cellStyle name=" 1" xfId="214"/>
    <cellStyle name="_PERSONAL" xfId="22"/>
    <cellStyle name="_PERSONAL 2" xfId="223"/>
    <cellStyle name="_PERSONAL_1" xfId="23"/>
    <cellStyle name="_PERSONAL_1 2" xfId="317"/>
    <cellStyle name="_PERSONAL_1_A4 Inwest polskie IIpopr" xfId="24"/>
    <cellStyle name="_PERSONAL_1_A4 Inwest polskie IIpopr_PRZEDMIAR - szczegółowy" xfId="25"/>
    <cellStyle name="_PERSONAL_1_A4 Inwest polskie IIpopr_PRZEDMIAR - zagreg." xfId="26"/>
    <cellStyle name="_PERSONAL_1_Boleslawiec rynk" xfId="27"/>
    <cellStyle name="_PERSONAL_1_Boleslawiec rynk_PRZEDMIAR - szczegółowy" xfId="28"/>
    <cellStyle name="_PERSONAL_1_Boleslawiec rynk_PRZEDMIAR - zagreg." xfId="29"/>
    <cellStyle name="_PERSONAL_1_Buczyna Inwest" xfId="30"/>
    <cellStyle name="_PERSONAL_1_Buczyna Inwest_PRZEDMIAR - szczegółowy" xfId="31"/>
    <cellStyle name="_PERSONAL_1_Buczyna Inwest_PRZEDMIAR - zagreg." xfId="32"/>
    <cellStyle name="_PERSONAL_1_Inwest Belchatow 1" xfId="33"/>
    <cellStyle name="_PERSONAL_1_Inwest Belchatow 1_PRZEDMIAR - szczegółowy" xfId="34"/>
    <cellStyle name="_PERSONAL_1_Inwest Belchatow 1_PRZEDMIAR - zagreg." xfId="35"/>
    <cellStyle name="_PERSONAL_1_kladka Ruda" xfId="36"/>
    <cellStyle name="_PERSONAL_1_kladka Ruda_PRZEDMIAR - szczegółowy" xfId="37"/>
    <cellStyle name="_PERSONAL_1_kladka Ruda_PRZEDMIAR - zagreg." xfId="38"/>
    <cellStyle name="_PERSONAL_1_kladka Slodowa" xfId="39"/>
    <cellStyle name="_PERSONAL_1_kladka Slodowa_PRZEDMIAR - szczegółowy" xfId="40"/>
    <cellStyle name="_PERSONAL_1_kladka Slodowa_PRZEDMIAR - zagreg." xfId="41"/>
    <cellStyle name="_PERSONAL_1_KOSZTORYS_INWESTORSKI" xfId="42"/>
    <cellStyle name="_PERSONAL_1_KOSZTORYS_OFERTOWY_i_przedmiary" xfId="43"/>
    <cellStyle name="_PERSONAL_1_Legnica ofertowe II" xfId="44"/>
    <cellStyle name="_PERSONAL_1_Legnica ofertowe II_PRZEDMIAR - szczegółowy" xfId="45"/>
    <cellStyle name="_PERSONAL_1_Legnica ofertowe II_PRZEDMIAR - zagreg." xfId="46"/>
    <cellStyle name="_PERSONAL_1_Legnica rynkowe" xfId="47"/>
    <cellStyle name="_PERSONAL_1_Legnica rynkowe_PRZEDMIAR - szczegółowy" xfId="48"/>
    <cellStyle name="_PERSONAL_1_Legnica rynkowe_PRZEDMIAR - zagreg." xfId="49"/>
    <cellStyle name="_PERSONAL_1_LegnicaII" xfId="50"/>
    <cellStyle name="_PERSONAL_1_LegnicaII_PRZEDMIAR - szczegółowy" xfId="51"/>
    <cellStyle name="_PERSONAL_1_LegnicaII_PRZEDMIAR - zagreg." xfId="52"/>
    <cellStyle name="_PERSONAL_1_Lubin 2 slepy" xfId="53"/>
    <cellStyle name="_PERSONAL_1_Lubin 2 slepy_PRZEDMIAR - szczegółowy" xfId="54"/>
    <cellStyle name="_PERSONAL_1_Lubin 2 slepy_PRZEDMIAR - zagreg." xfId="55"/>
    <cellStyle name="_PERSONAL_1_Makolno slepy" xfId="56"/>
    <cellStyle name="_PERSONAL_1_Makolno Slepy 3" xfId="57"/>
    <cellStyle name="_PERSONAL_1_Makolno Slepy 3_PRZEDMIAR - szczegółowy" xfId="58"/>
    <cellStyle name="_PERSONAL_1_Makolno Slepy 3_PRZEDMIAR - zagreg." xfId="59"/>
    <cellStyle name="_PERSONAL_1_Makolno slepy_PRZEDMIAR - szczegółowy" xfId="60"/>
    <cellStyle name="_PERSONAL_1_Makolno slepy_PRZEDMIAR - zagreg." xfId="61"/>
    <cellStyle name="_PERSONAL_1_Most Milenijny" xfId="62"/>
    <cellStyle name="_PERSONAL_1_Most Milenijny_PRZEDMIAR - szczegółowy" xfId="63"/>
    <cellStyle name="_PERSONAL_1_Most Milenijny_PRZEDMIAR - zagreg." xfId="64"/>
    <cellStyle name="_PERSONAL_1_mosty Warszawskie" xfId="65"/>
    <cellStyle name="_PERSONAL_1_mosty Warszawskie_PRZEDMIAR - szczegółowy" xfId="66"/>
    <cellStyle name="_PERSONAL_1_mosty Warszawskie_PRZEDMIAR - zagreg." xfId="67"/>
    <cellStyle name="_PERSONAL_1_Mszczonow kladka popr" xfId="68"/>
    <cellStyle name="_PERSONAL_1_Mszczonow kladka popr_PRZEDMIAR - szczegółowy" xfId="69"/>
    <cellStyle name="_PERSONAL_1_Mszczonow kladka popr_PRZEDMIAR - zagreg." xfId="70"/>
    <cellStyle name="_PERSONAL_1_Piensk graniczny" xfId="71"/>
    <cellStyle name="_PERSONAL_1_Piensk graniczny_PRZEDMIAR - szczegółowy" xfId="72"/>
    <cellStyle name="_PERSONAL_1_Piensk graniczny_PRZEDMIAR - zagreg." xfId="73"/>
    <cellStyle name="_PERSONAL_1_Polkowice 2 slepy" xfId="74"/>
    <cellStyle name="_PERSONAL_1_Polkowice 2 slepy_PRZEDMIAR - szczegółowy" xfId="75"/>
    <cellStyle name="_PERSONAL_1_Polkowice 2 slepy_PRZEDMIAR - zagreg." xfId="76"/>
    <cellStyle name="_PERSONAL_1_PRZEDMIAR - szczegółowy" xfId="77"/>
    <cellStyle name="_PERSONAL_1_PRZEDMIAR - zagreg." xfId="78"/>
    <cellStyle name="_PERSONAL_1_Serock1" xfId="79"/>
    <cellStyle name="_PERSONAL_1_Serock1_PRZEDMIAR - szczegółowy" xfId="80"/>
    <cellStyle name="_PERSONAL_1_Serock1_PRZEDMIAR - zagreg." xfId="81"/>
    <cellStyle name="_PERSONAL_1_Serock12" xfId="82"/>
    <cellStyle name="_PERSONAL_1_Serock12_PRZEDMIAR - szczegółowy" xfId="83"/>
    <cellStyle name="_PERSONAL_1_Serock12_PRZEDMIAR - zagreg." xfId="84"/>
    <cellStyle name="_PERSONAL_1_Swidnica inwest" xfId="85"/>
    <cellStyle name="_PERSONAL_1_Swidnica inwest_PRZEDMIAR - szczegółowy" xfId="86"/>
    <cellStyle name="_PERSONAL_1_Swidnica inwest_PRZEDMIAR - zagreg." xfId="87"/>
    <cellStyle name="_PERSONAL_1_Tarnowka Inwestorski" xfId="88"/>
    <cellStyle name="_PERSONAL_1_Tarnowka Inwestorski_PRZEDMIAR - szczegółowy" xfId="89"/>
    <cellStyle name="_PERSONAL_1_Tarnowka Inwestorski_PRZEDMIAR - zagreg." xfId="90"/>
    <cellStyle name="_PERSONAL_1_Wd22 Inwest 2709" xfId="91"/>
    <cellStyle name="_PERSONAL_1_Wd22 Inwest 2709_PRZEDMIAR - szczegółowy" xfId="92"/>
    <cellStyle name="_PERSONAL_1_Wd22 Inwest 2709_PRZEDMIAR - zagreg." xfId="93"/>
    <cellStyle name="_PERSONAL_PRZEDMIAR - szczegółowy" xfId="94"/>
    <cellStyle name="_PERSONAL_PRZEDMIAR - zagreg." xfId="95"/>
    <cellStyle name="20% - Accent1" xfId="96"/>
    <cellStyle name="20% - Accent1 2" xfId="289"/>
    <cellStyle name="20% - Accent1 3" xfId="288"/>
    <cellStyle name="20% - Accent2" xfId="97"/>
    <cellStyle name="20% - Accent2 2" xfId="286"/>
    <cellStyle name="20% - Accent2 3" xfId="285"/>
    <cellStyle name="20% - Accent3" xfId="98"/>
    <cellStyle name="20% - Accent3 2" xfId="283"/>
    <cellStyle name="20% - Accent3 3" xfId="282"/>
    <cellStyle name="20% - Accent4" xfId="99"/>
    <cellStyle name="20% - Accent4 2" xfId="280"/>
    <cellStyle name="20% - Accent4 3" xfId="279"/>
    <cellStyle name="20% - Accent5" xfId="100"/>
    <cellStyle name="20% - Accent5 2" xfId="277"/>
    <cellStyle name="20% - Accent5 3" xfId="276"/>
    <cellStyle name="20% - Accent6" xfId="101"/>
    <cellStyle name="20% - Accent6 2" xfId="274"/>
    <cellStyle name="20% - Accent6 3" xfId="273"/>
    <cellStyle name="20% - akcent 1 2" xfId="294"/>
    <cellStyle name="20% — akcent 1 2" xfId="160"/>
    <cellStyle name="20% - akcent 1 2 10" xfId="271"/>
    <cellStyle name="20% - akcent 1 2 11" xfId="270"/>
    <cellStyle name="20% - akcent 1 2 12" xfId="269"/>
    <cellStyle name="20% - akcent 1 2 13" xfId="268"/>
    <cellStyle name="20% - akcent 1 2 14" xfId="267"/>
    <cellStyle name="20% - akcent 1 2 15" xfId="266"/>
    <cellStyle name="20% - akcent 1 2 16" xfId="265"/>
    <cellStyle name="20% - akcent 1 2 17" xfId="264"/>
    <cellStyle name="20% - akcent 1 2 18" xfId="263"/>
    <cellStyle name="20% - akcent 1 2 19" xfId="262"/>
    <cellStyle name="20% - akcent 1 2 2" xfId="261"/>
    <cellStyle name="20% - akcent 1 2 20" xfId="260"/>
    <cellStyle name="20% - akcent 1 2 21" xfId="259"/>
    <cellStyle name="20% - akcent 1 2 22" xfId="258"/>
    <cellStyle name="20% - akcent 1 2 23" xfId="257"/>
    <cellStyle name="20% - akcent 1 2 24" xfId="256"/>
    <cellStyle name="20% - akcent 1 2 25" xfId="255"/>
    <cellStyle name="20% - akcent 1 2 26" xfId="254"/>
    <cellStyle name="20% - akcent 1 2 3" xfId="253"/>
    <cellStyle name="20% - akcent 1 2 4" xfId="252"/>
    <cellStyle name="20% - akcent 1 2 5" xfId="251"/>
    <cellStyle name="20% - akcent 1 2 6" xfId="250"/>
    <cellStyle name="20% - akcent 1 2 7" xfId="249"/>
    <cellStyle name="20% - akcent 1 2 8" xfId="248"/>
    <cellStyle name="20% - akcent 1 2 9" xfId="247"/>
    <cellStyle name="20% - akcent 1 3" xfId="246"/>
    <cellStyle name="20% — akcent 1 3" xfId="679"/>
    <cellStyle name="20% - akcent 1 3 2" xfId="245"/>
    <cellStyle name="20% — akcent 1 4" xfId="293"/>
    <cellStyle name="20% - akcent 2 2" xfId="295"/>
    <cellStyle name="20% — akcent 2 2" xfId="161"/>
    <cellStyle name="20% - akcent 2 2 10" xfId="243"/>
    <cellStyle name="20% - akcent 2 2 11" xfId="242"/>
    <cellStyle name="20% - akcent 2 2 12" xfId="241"/>
    <cellStyle name="20% - akcent 2 2 13" xfId="240"/>
    <cellStyle name="20% - akcent 2 2 14" xfId="239"/>
    <cellStyle name="20% - akcent 2 2 15" xfId="238"/>
    <cellStyle name="20% - akcent 2 2 16" xfId="237"/>
    <cellStyle name="20% - akcent 2 2 17" xfId="236"/>
    <cellStyle name="20% - akcent 2 2 18" xfId="235"/>
    <cellStyle name="20% - akcent 2 2 19" xfId="234"/>
    <cellStyle name="20% - akcent 2 2 2" xfId="233"/>
    <cellStyle name="20% - akcent 2 2 20" xfId="232"/>
    <cellStyle name="20% - akcent 2 2 21" xfId="231"/>
    <cellStyle name="20% - akcent 2 2 22" xfId="230"/>
    <cellStyle name="20% - akcent 2 2 23" xfId="229"/>
    <cellStyle name="20% - akcent 2 2 24" xfId="228"/>
    <cellStyle name="20% - akcent 2 2 25" xfId="227"/>
    <cellStyle name="20% - akcent 2 2 26" xfId="226"/>
    <cellStyle name="20% - akcent 2 2 3" xfId="219"/>
    <cellStyle name="20% - akcent 2 2 4" xfId="218"/>
    <cellStyle name="20% - akcent 2 2 5" xfId="225"/>
    <cellStyle name="20% - akcent 2 2 6" xfId="324"/>
    <cellStyle name="20% - akcent 2 2 7" xfId="325"/>
    <cellStyle name="20% - akcent 2 2 8" xfId="326"/>
    <cellStyle name="20% - akcent 2 2 9" xfId="327"/>
    <cellStyle name="20% - akcent 2 3" xfId="328"/>
    <cellStyle name="20% — akcent 2 3" xfId="652"/>
    <cellStyle name="20% - akcent 2 3 2" xfId="329"/>
    <cellStyle name="20% — akcent 2 4" xfId="1345"/>
    <cellStyle name="20% - akcent 3 2" xfId="296"/>
    <cellStyle name="20% — akcent 3 2" xfId="162"/>
    <cellStyle name="20% - akcent 3 2 10" xfId="331"/>
    <cellStyle name="20% - akcent 3 2 11" xfId="332"/>
    <cellStyle name="20% - akcent 3 2 12" xfId="333"/>
    <cellStyle name="20% - akcent 3 2 13" xfId="334"/>
    <cellStyle name="20% - akcent 3 2 14" xfId="335"/>
    <cellStyle name="20% - akcent 3 2 15" xfId="336"/>
    <cellStyle name="20% - akcent 3 2 16" xfId="337"/>
    <cellStyle name="20% - akcent 3 2 17" xfId="338"/>
    <cellStyle name="20% - akcent 3 2 18" xfId="339"/>
    <cellStyle name="20% - akcent 3 2 19" xfId="340"/>
    <cellStyle name="20% - akcent 3 2 2" xfId="341"/>
    <cellStyle name="20% - akcent 3 2 20" xfId="342"/>
    <cellStyle name="20% - akcent 3 2 21" xfId="343"/>
    <cellStyle name="20% - akcent 3 2 22" xfId="344"/>
    <cellStyle name="20% - akcent 3 2 23" xfId="345"/>
    <cellStyle name="20% - akcent 3 2 24" xfId="346"/>
    <cellStyle name="20% - akcent 3 2 25" xfId="347"/>
    <cellStyle name="20% - akcent 3 2 26" xfId="348"/>
    <cellStyle name="20% - akcent 3 2 3" xfId="349"/>
    <cellStyle name="20% - akcent 3 2 4" xfId="350"/>
    <cellStyle name="20% - akcent 3 2 5" xfId="351"/>
    <cellStyle name="20% - akcent 3 2 6" xfId="352"/>
    <cellStyle name="20% - akcent 3 2 7" xfId="353"/>
    <cellStyle name="20% - akcent 3 2 8" xfId="354"/>
    <cellStyle name="20% - akcent 3 2 9" xfId="355"/>
    <cellStyle name="20% - akcent 3 3" xfId="356"/>
    <cellStyle name="20% — akcent 3 3" xfId="625"/>
    <cellStyle name="20% - akcent 3 3 2" xfId="357"/>
    <cellStyle name="20% — akcent 3 4" xfId="292"/>
    <cellStyle name="20% - akcent 4 2" xfId="297"/>
    <cellStyle name="20% — akcent 4 2" xfId="163"/>
    <cellStyle name="20% - akcent 4 2 10" xfId="358"/>
    <cellStyle name="20% - akcent 4 2 11" xfId="359"/>
    <cellStyle name="20% - akcent 4 2 12" xfId="360"/>
    <cellStyle name="20% - akcent 4 2 13" xfId="361"/>
    <cellStyle name="20% - akcent 4 2 14" xfId="362"/>
    <cellStyle name="20% - akcent 4 2 15" xfId="363"/>
    <cellStyle name="20% - akcent 4 2 16" xfId="364"/>
    <cellStyle name="20% - akcent 4 2 17" xfId="365"/>
    <cellStyle name="20% - akcent 4 2 18" xfId="366"/>
    <cellStyle name="20% - akcent 4 2 19" xfId="367"/>
    <cellStyle name="20% - akcent 4 2 2" xfId="368"/>
    <cellStyle name="20% - akcent 4 2 20" xfId="369"/>
    <cellStyle name="20% - akcent 4 2 21" xfId="370"/>
    <cellStyle name="20% - akcent 4 2 22" xfId="371"/>
    <cellStyle name="20% - akcent 4 2 23" xfId="372"/>
    <cellStyle name="20% - akcent 4 2 24" xfId="373"/>
    <cellStyle name="20% - akcent 4 2 25" xfId="374"/>
    <cellStyle name="20% - akcent 4 2 26" xfId="375"/>
    <cellStyle name="20% - akcent 4 2 3" xfId="376"/>
    <cellStyle name="20% - akcent 4 2 4" xfId="377"/>
    <cellStyle name="20% - akcent 4 2 5" xfId="378"/>
    <cellStyle name="20% - akcent 4 2 6" xfId="379"/>
    <cellStyle name="20% - akcent 4 2 7" xfId="380"/>
    <cellStyle name="20% - akcent 4 2 8" xfId="381"/>
    <cellStyle name="20% - akcent 4 2 9" xfId="382"/>
    <cellStyle name="20% - akcent 4 3" xfId="383"/>
    <cellStyle name="20% — akcent 4 3" xfId="624"/>
    <cellStyle name="20% - akcent 4 3 2" xfId="384"/>
    <cellStyle name="20% — akcent 4 4" xfId="1344"/>
    <cellStyle name="20% - akcent 5 2" xfId="298"/>
    <cellStyle name="20% — akcent 5 2" xfId="164"/>
    <cellStyle name="20% - akcent 5 2 10" xfId="385"/>
    <cellStyle name="20% - akcent 5 2 11" xfId="386"/>
    <cellStyle name="20% - akcent 5 2 12" xfId="387"/>
    <cellStyle name="20% - akcent 5 2 13" xfId="388"/>
    <cellStyle name="20% - akcent 5 2 14" xfId="389"/>
    <cellStyle name="20% - akcent 5 2 15" xfId="390"/>
    <cellStyle name="20% - akcent 5 2 16" xfId="391"/>
    <cellStyle name="20% - akcent 5 2 17" xfId="392"/>
    <cellStyle name="20% - akcent 5 2 18" xfId="393"/>
    <cellStyle name="20% - akcent 5 2 19" xfId="394"/>
    <cellStyle name="20% - akcent 5 2 2" xfId="395"/>
    <cellStyle name="20% - akcent 5 2 20" xfId="396"/>
    <cellStyle name="20% - akcent 5 2 21" xfId="397"/>
    <cellStyle name="20% - akcent 5 2 22" xfId="398"/>
    <cellStyle name="20% - akcent 5 2 23" xfId="399"/>
    <cellStyle name="20% - akcent 5 2 24" xfId="400"/>
    <cellStyle name="20% - akcent 5 2 25" xfId="401"/>
    <cellStyle name="20% - akcent 5 2 26" xfId="402"/>
    <cellStyle name="20% - akcent 5 2 3" xfId="403"/>
    <cellStyle name="20% - akcent 5 2 4" xfId="404"/>
    <cellStyle name="20% - akcent 5 2 5" xfId="405"/>
    <cellStyle name="20% - akcent 5 2 6" xfId="406"/>
    <cellStyle name="20% - akcent 5 2 7" xfId="407"/>
    <cellStyle name="20% - akcent 5 2 8" xfId="408"/>
    <cellStyle name="20% - akcent 5 2 9" xfId="409"/>
    <cellStyle name="20% - akcent 5 3" xfId="410"/>
    <cellStyle name="20% — akcent 5 3" xfId="623"/>
    <cellStyle name="20% - akcent 5 3 2" xfId="411"/>
    <cellStyle name="20% — akcent 5 4" xfId="291"/>
    <cellStyle name="20% - akcent 6 2" xfId="299"/>
    <cellStyle name="20% — akcent 6 2" xfId="165"/>
    <cellStyle name="20% - akcent 6 2 10" xfId="412"/>
    <cellStyle name="20% - akcent 6 2 11" xfId="413"/>
    <cellStyle name="20% - akcent 6 2 12" xfId="414"/>
    <cellStyle name="20% - akcent 6 2 13" xfId="415"/>
    <cellStyle name="20% - akcent 6 2 14" xfId="416"/>
    <cellStyle name="20% - akcent 6 2 15" xfId="417"/>
    <cellStyle name="20% - akcent 6 2 16" xfId="418"/>
    <cellStyle name="20% - akcent 6 2 17" xfId="419"/>
    <cellStyle name="20% - akcent 6 2 18" xfId="420"/>
    <cellStyle name="20% - akcent 6 2 19" xfId="421"/>
    <cellStyle name="20% - akcent 6 2 2" xfId="422"/>
    <cellStyle name="20% - akcent 6 2 20" xfId="423"/>
    <cellStyle name="20% - akcent 6 2 21" xfId="424"/>
    <cellStyle name="20% - akcent 6 2 22" xfId="425"/>
    <cellStyle name="20% - akcent 6 2 23" xfId="426"/>
    <cellStyle name="20% - akcent 6 2 24" xfId="427"/>
    <cellStyle name="20% - akcent 6 2 25" xfId="428"/>
    <cellStyle name="20% - akcent 6 2 26" xfId="429"/>
    <cellStyle name="20% - akcent 6 2 3" xfId="430"/>
    <cellStyle name="20% - akcent 6 2 4" xfId="431"/>
    <cellStyle name="20% - akcent 6 2 5" xfId="432"/>
    <cellStyle name="20% - akcent 6 2 6" xfId="433"/>
    <cellStyle name="20% - akcent 6 2 7" xfId="434"/>
    <cellStyle name="20% - akcent 6 2 8" xfId="435"/>
    <cellStyle name="20% - akcent 6 2 9" xfId="436"/>
    <cellStyle name="20% - akcent 6 3" xfId="437"/>
    <cellStyle name="20% — akcent 6 3" xfId="622"/>
    <cellStyle name="20% - akcent 6 3 2" xfId="438"/>
    <cellStyle name="20% — akcent 6 4" xfId="1343"/>
    <cellStyle name="40% - Accent1" xfId="102"/>
    <cellStyle name="40% - Accent1 2" xfId="440"/>
    <cellStyle name="40% - Accent1 3" xfId="441"/>
    <cellStyle name="40% - Accent2" xfId="103"/>
    <cellStyle name="40% - Accent2 2" xfId="443"/>
    <cellStyle name="40% - Accent2 3" xfId="444"/>
    <cellStyle name="40% - Accent3" xfId="104"/>
    <cellStyle name="40% - Accent3 2" xfId="446"/>
    <cellStyle name="40% - Accent3 3" xfId="447"/>
    <cellStyle name="40% - Accent4" xfId="105"/>
    <cellStyle name="40% - Accent4 2" xfId="449"/>
    <cellStyle name="40% - Accent4 3" xfId="450"/>
    <cellStyle name="40% - Accent5" xfId="106"/>
    <cellStyle name="40% - Accent5 2" xfId="452"/>
    <cellStyle name="40% - Accent5 3" xfId="453"/>
    <cellStyle name="40% - Accent6" xfId="107"/>
    <cellStyle name="40% - Accent6 2" xfId="455"/>
    <cellStyle name="40% - Accent6 3" xfId="456"/>
    <cellStyle name="40% - akcent 1 2" xfId="300"/>
    <cellStyle name="40% — akcent 1 2" xfId="166"/>
    <cellStyle name="40% - akcent 1 2 10" xfId="458"/>
    <cellStyle name="40% - akcent 1 2 11" xfId="459"/>
    <cellStyle name="40% - akcent 1 2 12" xfId="460"/>
    <cellStyle name="40% - akcent 1 2 13" xfId="461"/>
    <cellStyle name="40% - akcent 1 2 14" xfId="462"/>
    <cellStyle name="40% - akcent 1 2 15" xfId="463"/>
    <cellStyle name="40% - akcent 1 2 16" xfId="464"/>
    <cellStyle name="40% - akcent 1 2 17" xfId="465"/>
    <cellStyle name="40% - akcent 1 2 18" xfId="466"/>
    <cellStyle name="40% - akcent 1 2 19" xfId="467"/>
    <cellStyle name="40% - akcent 1 2 2" xfId="468"/>
    <cellStyle name="40% - akcent 1 2 20" xfId="469"/>
    <cellStyle name="40% - akcent 1 2 21" xfId="470"/>
    <cellStyle name="40% - akcent 1 2 22" xfId="471"/>
    <cellStyle name="40% - akcent 1 2 23" xfId="472"/>
    <cellStyle name="40% - akcent 1 2 24" xfId="473"/>
    <cellStyle name="40% - akcent 1 2 25" xfId="474"/>
    <cellStyle name="40% - akcent 1 2 26" xfId="475"/>
    <cellStyle name="40% - akcent 1 2 3" xfId="476"/>
    <cellStyle name="40% - akcent 1 2 4" xfId="477"/>
    <cellStyle name="40% - akcent 1 2 5" xfId="478"/>
    <cellStyle name="40% - akcent 1 2 6" xfId="479"/>
    <cellStyle name="40% - akcent 1 2 7" xfId="480"/>
    <cellStyle name="40% - akcent 1 2 8" xfId="481"/>
    <cellStyle name="40% - akcent 1 2 9" xfId="482"/>
    <cellStyle name="40% - akcent 1 3" xfId="483"/>
    <cellStyle name="40% — akcent 1 3" xfId="513"/>
    <cellStyle name="40% - akcent 1 3 2" xfId="484"/>
    <cellStyle name="40% — akcent 1 4" xfId="290"/>
    <cellStyle name="40% - akcent 2 2" xfId="301"/>
    <cellStyle name="40% — akcent 2 2" xfId="167"/>
    <cellStyle name="40% - akcent 2 2 10" xfId="486"/>
    <cellStyle name="40% - akcent 2 2 11" xfId="487"/>
    <cellStyle name="40% - akcent 2 2 12" xfId="488"/>
    <cellStyle name="40% - akcent 2 2 13" xfId="489"/>
    <cellStyle name="40% - akcent 2 2 14" xfId="490"/>
    <cellStyle name="40% - akcent 2 2 15" xfId="491"/>
    <cellStyle name="40% - akcent 2 2 16" xfId="492"/>
    <cellStyle name="40% - akcent 2 2 17" xfId="493"/>
    <cellStyle name="40% - akcent 2 2 18" xfId="494"/>
    <cellStyle name="40% - akcent 2 2 19" xfId="495"/>
    <cellStyle name="40% - akcent 2 2 2" xfId="496"/>
    <cellStyle name="40% - akcent 2 2 20" xfId="497"/>
    <cellStyle name="40% - akcent 2 2 21" xfId="498"/>
    <cellStyle name="40% - akcent 2 2 22" xfId="499"/>
    <cellStyle name="40% - akcent 2 2 23" xfId="500"/>
    <cellStyle name="40% - akcent 2 2 24" xfId="501"/>
    <cellStyle name="40% - akcent 2 2 25" xfId="502"/>
    <cellStyle name="40% - akcent 2 2 26" xfId="503"/>
    <cellStyle name="40% - akcent 2 2 3" xfId="504"/>
    <cellStyle name="40% - akcent 2 2 4" xfId="505"/>
    <cellStyle name="40% - akcent 2 2 5" xfId="506"/>
    <cellStyle name="40% - akcent 2 2 6" xfId="507"/>
    <cellStyle name="40% - akcent 2 2 7" xfId="508"/>
    <cellStyle name="40% - akcent 2 2 8" xfId="509"/>
    <cellStyle name="40% - akcent 2 2 9" xfId="510"/>
    <cellStyle name="40% - akcent 2 3" xfId="511"/>
    <cellStyle name="40% — akcent 2 3" xfId="485"/>
    <cellStyle name="40% - akcent 2 3 2" xfId="512"/>
    <cellStyle name="40% — akcent 2 4" xfId="287"/>
    <cellStyle name="40% - akcent 3 2" xfId="302"/>
    <cellStyle name="40% — akcent 3 2" xfId="168"/>
    <cellStyle name="40% - akcent 3 2 10" xfId="514"/>
    <cellStyle name="40% - akcent 3 2 11" xfId="515"/>
    <cellStyle name="40% - akcent 3 2 12" xfId="516"/>
    <cellStyle name="40% - akcent 3 2 13" xfId="517"/>
    <cellStyle name="40% - akcent 3 2 14" xfId="518"/>
    <cellStyle name="40% - akcent 3 2 15" xfId="519"/>
    <cellStyle name="40% - akcent 3 2 16" xfId="520"/>
    <cellStyle name="40% - akcent 3 2 17" xfId="521"/>
    <cellStyle name="40% - akcent 3 2 18" xfId="522"/>
    <cellStyle name="40% - akcent 3 2 19" xfId="523"/>
    <cellStyle name="40% - akcent 3 2 2" xfId="524"/>
    <cellStyle name="40% - akcent 3 2 20" xfId="525"/>
    <cellStyle name="40% - akcent 3 2 21" xfId="526"/>
    <cellStyle name="40% - akcent 3 2 22" xfId="527"/>
    <cellStyle name="40% - akcent 3 2 23" xfId="528"/>
    <cellStyle name="40% - akcent 3 2 24" xfId="529"/>
    <cellStyle name="40% - akcent 3 2 25" xfId="530"/>
    <cellStyle name="40% - akcent 3 2 26" xfId="531"/>
    <cellStyle name="40% - akcent 3 2 3" xfId="532"/>
    <cellStyle name="40% - akcent 3 2 4" xfId="533"/>
    <cellStyle name="40% - akcent 3 2 5" xfId="534"/>
    <cellStyle name="40% - akcent 3 2 6" xfId="535"/>
    <cellStyle name="40% - akcent 3 2 7" xfId="536"/>
    <cellStyle name="40% - akcent 3 2 8" xfId="537"/>
    <cellStyle name="40% - akcent 3 2 9" xfId="538"/>
    <cellStyle name="40% - akcent 3 3" xfId="539"/>
    <cellStyle name="40% — akcent 3 3" xfId="457"/>
    <cellStyle name="40% - akcent 3 3 2" xfId="540"/>
    <cellStyle name="40% — akcent 3 4" xfId="284"/>
    <cellStyle name="40% - akcent 4 2" xfId="303"/>
    <cellStyle name="40% — akcent 4 2" xfId="169"/>
    <cellStyle name="40% - akcent 4 2 10" xfId="541"/>
    <cellStyle name="40% - akcent 4 2 11" xfId="542"/>
    <cellStyle name="40% - akcent 4 2 12" xfId="543"/>
    <cellStyle name="40% - akcent 4 2 13" xfId="544"/>
    <cellStyle name="40% - akcent 4 2 14" xfId="545"/>
    <cellStyle name="40% - akcent 4 2 15" xfId="546"/>
    <cellStyle name="40% - akcent 4 2 16" xfId="547"/>
    <cellStyle name="40% - akcent 4 2 17" xfId="548"/>
    <cellStyle name="40% - akcent 4 2 18" xfId="549"/>
    <cellStyle name="40% - akcent 4 2 19" xfId="550"/>
    <cellStyle name="40% - akcent 4 2 2" xfId="551"/>
    <cellStyle name="40% - akcent 4 2 20" xfId="552"/>
    <cellStyle name="40% - akcent 4 2 21" xfId="553"/>
    <cellStyle name="40% - akcent 4 2 22" xfId="554"/>
    <cellStyle name="40% - akcent 4 2 23" xfId="555"/>
    <cellStyle name="40% - akcent 4 2 24" xfId="556"/>
    <cellStyle name="40% - akcent 4 2 25" xfId="557"/>
    <cellStyle name="40% - akcent 4 2 26" xfId="558"/>
    <cellStyle name="40% - akcent 4 2 3" xfId="559"/>
    <cellStyle name="40% - akcent 4 2 4" xfId="560"/>
    <cellStyle name="40% - akcent 4 2 5" xfId="561"/>
    <cellStyle name="40% - akcent 4 2 6" xfId="562"/>
    <cellStyle name="40% - akcent 4 2 7" xfId="563"/>
    <cellStyle name="40% - akcent 4 2 8" xfId="564"/>
    <cellStyle name="40% - akcent 4 2 9" xfId="565"/>
    <cellStyle name="40% - akcent 4 3" xfId="566"/>
    <cellStyle name="40% — akcent 4 3" xfId="454"/>
    <cellStyle name="40% - akcent 4 3 2" xfId="567"/>
    <cellStyle name="40% — akcent 4 4" xfId="1342"/>
    <cellStyle name="40% - akcent 5 2" xfId="304"/>
    <cellStyle name="40% — akcent 5 2" xfId="170"/>
    <cellStyle name="40% - akcent 5 2 10" xfId="568"/>
    <cellStyle name="40% - akcent 5 2 11" xfId="569"/>
    <cellStyle name="40% - akcent 5 2 12" xfId="570"/>
    <cellStyle name="40% - akcent 5 2 13" xfId="571"/>
    <cellStyle name="40% - akcent 5 2 14" xfId="572"/>
    <cellStyle name="40% - akcent 5 2 15" xfId="573"/>
    <cellStyle name="40% - akcent 5 2 16" xfId="574"/>
    <cellStyle name="40% - akcent 5 2 17" xfId="575"/>
    <cellStyle name="40% - akcent 5 2 18" xfId="576"/>
    <cellStyle name="40% - akcent 5 2 19" xfId="577"/>
    <cellStyle name="40% - akcent 5 2 2" xfId="578"/>
    <cellStyle name="40% - akcent 5 2 20" xfId="579"/>
    <cellStyle name="40% - akcent 5 2 21" xfId="580"/>
    <cellStyle name="40% - akcent 5 2 22" xfId="581"/>
    <cellStyle name="40% - akcent 5 2 23" xfId="582"/>
    <cellStyle name="40% - akcent 5 2 24" xfId="583"/>
    <cellStyle name="40% - akcent 5 2 25" xfId="584"/>
    <cellStyle name="40% - akcent 5 2 26" xfId="585"/>
    <cellStyle name="40% - akcent 5 2 3" xfId="586"/>
    <cellStyle name="40% - akcent 5 2 4" xfId="587"/>
    <cellStyle name="40% - akcent 5 2 5" xfId="588"/>
    <cellStyle name="40% - akcent 5 2 6" xfId="589"/>
    <cellStyle name="40% - akcent 5 2 7" xfId="590"/>
    <cellStyle name="40% - akcent 5 2 8" xfId="591"/>
    <cellStyle name="40% - akcent 5 2 9" xfId="592"/>
    <cellStyle name="40% - akcent 5 3" xfId="593"/>
    <cellStyle name="40% — akcent 5 3" xfId="451"/>
    <cellStyle name="40% - akcent 5 3 2" xfId="594"/>
    <cellStyle name="40% — akcent 5 4" xfId="1341"/>
    <cellStyle name="40% - akcent 6 2" xfId="305"/>
    <cellStyle name="40% — akcent 6 2" xfId="171"/>
    <cellStyle name="40% - akcent 6 2 10" xfId="595"/>
    <cellStyle name="40% - akcent 6 2 11" xfId="596"/>
    <cellStyle name="40% - akcent 6 2 12" xfId="597"/>
    <cellStyle name="40% - akcent 6 2 13" xfId="598"/>
    <cellStyle name="40% - akcent 6 2 14" xfId="599"/>
    <cellStyle name="40% - akcent 6 2 15" xfId="600"/>
    <cellStyle name="40% - akcent 6 2 16" xfId="601"/>
    <cellStyle name="40% - akcent 6 2 17" xfId="602"/>
    <cellStyle name="40% - akcent 6 2 18" xfId="603"/>
    <cellStyle name="40% - akcent 6 2 19" xfId="604"/>
    <cellStyle name="40% - akcent 6 2 2" xfId="605"/>
    <cellStyle name="40% - akcent 6 2 20" xfId="606"/>
    <cellStyle name="40% - akcent 6 2 21" xfId="607"/>
    <cellStyle name="40% - akcent 6 2 22" xfId="608"/>
    <cellStyle name="40% - akcent 6 2 23" xfId="609"/>
    <cellStyle name="40% - akcent 6 2 24" xfId="610"/>
    <cellStyle name="40% - akcent 6 2 25" xfId="611"/>
    <cellStyle name="40% - akcent 6 2 26" xfId="612"/>
    <cellStyle name="40% - akcent 6 2 3" xfId="613"/>
    <cellStyle name="40% - akcent 6 2 4" xfId="614"/>
    <cellStyle name="40% - akcent 6 2 5" xfId="615"/>
    <cellStyle name="40% - akcent 6 2 6" xfId="616"/>
    <cellStyle name="40% - akcent 6 2 7" xfId="617"/>
    <cellStyle name="40% - akcent 6 2 8" xfId="618"/>
    <cellStyle name="40% - akcent 6 2 9" xfId="619"/>
    <cellStyle name="40% - akcent 6 3" xfId="620"/>
    <cellStyle name="40% — akcent 6 3" xfId="448"/>
    <cellStyle name="40% - akcent 6 3 2" xfId="621"/>
    <cellStyle name="40% — akcent 6 4" xfId="1340"/>
    <cellStyle name="60% - Accent1" xfId="108"/>
    <cellStyle name="60% - Accent2" xfId="109"/>
    <cellStyle name="60% - Accent3" xfId="110"/>
    <cellStyle name="60% - Accent4" xfId="111"/>
    <cellStyle name="60% - Accent5" xfId="112"/>
    <cellStyle name="60% - Accent6" xfId="113"/>
    <cellStyle name="60% - akcent 1 2" xfId="306"/>
    <cellStyle name="60% — akcent 1 2" xfId="172"/>
    <cellStyle name="60% - akcent 1 2 10" xfId="626"/>
    <cellStyle name="60% - akcent 1 2 11" xfId="627"/>
    <cellStyle name="60% - akcent 1 2 12" xfId="628"/>
    <cellStyle name="60% - akcent 1 2 13" xfId="629"/>
    <cellStyle name="60% - akcent 1 2 14" xfId="630"/>
    <cellStyle name="60% - akcent 1 2 15" xfId="631"/>
    <cellStyle name="60% - akcent 1 2 16" xfId="632"/>
    <cellStyle name="60% - akcent 1 2 17" xfId="633"/>
    <cellStyle name="60% - akcent 1 2 18" xfId="634"/>
    <cellStyle name="60% - akcent 1 2 19" xfId="635"/>
    <cellStyle name="60% - akcent 1 2 2" xfId="636"/>
    <cellStyle name="60% - akcent 1 2 20" xfId="637"/>
    <cellStyle name="60% - akcent 1 2 21" xfId="638"/>
    <cellStyle name="60% - akcent 1 2 22" xfId="639"/>
    <cellStyle name="60% - akcent 1 2 23" xfId="640"/>
    <cellStyle name="60% - akcent 1 2 24" xfId="641"/>
    <cellStyle name="60% - akcent 1 2 25" xfId="642"/>
    <cellStyle name="60% - akcent 1 2 26" xfId="643"/>
    <cellStyle name="60% - akcent 1 2 3" xfId="644"/>
    <cellStyle name="60% - akcent 1 2 4" xfId="645"/>
    <cellStyle name="60% - akcent 1 2 5" xfId="646"/>
    <cellStyle name="60% - akcent 1 2 6" xfId="647"/>
    <cellStyle name="60% - akcent 1 2 7" xfId="648"/>
    <cellStyle name="60% - akcent 1 2 8" xfId="649"/>
    <cellStyle name="60% - akcent 1 2 9" xfId="650"/>
    <cellStyle name="60% - akcent 1 3" xfId="651"/>
    <cellStyle name="60% — akcent 1 3" xfId="330"/>
    <cellStyle name="60% — akcent 1 4" xfId="439"/>
    <cellStyle name="60% - akcent 2 2" xfId="307"/>
    <cellStyle name="60% — akcent 2 2" xfId="173"/>
    <cellStyle name="60% - akcent 2 2 10" xfId="653"/>
    <cellStyle name="60% - akcent 2 2 11" xfId="654"/>
    <cellStyle name="60% - akcent 2 2 12" xfId="655"/>
    <cellStyle name="60% - akcent 2 2 13" xfId="656"/>
    <cellStyle name="60% - akcent 2 2 14" xfId="657"/>
    <cellStyle name="60% - akcent 2 2 15" xfId="658"/>
    <cellStyle name="60% - akcent 2 2 16" xfId="659"/>
    <cellStyle name="60% - akcent 2 2 17" xfId="660"/>
    <cellStyle name="60% - akcent 2 2 18" xfId="661"/>
    <cellStyle name="60% - akcent 2 2 19" xfId="662"/>
    <cellStyle name="60% - akcent 2 2 2" xfId="663"/>
    <cellStyle name="60% - akcent 2 2 20" xfId="664"/>
    <cellStyle name="60% - akcent 2 2 21" xfId="665"/>
    <cellStyle name="60% - akcent 2 2 22" xfId="666"/>
    <cellStyle name="60% - akcent 2 2 23" xfId="667"/>
    <cellStyle name="60% - akcent 2 2 24" xfId="668"/>
    <cellStyle name="60% - akcent 2 2 25" xfId="669"/>
    <cellStyle name="60% - akcent 2 2 26" xfId="670"/>
    <cellStyle name="60% - akcent 2 2 3" xfId="671"/>
    <cellStyle name="60% - akcent 2 2 4" xfId="672"/>
    <cellStyle name="60% - akcent 2 2 5" xfId="673"/>
    <cellStyle name="60% - akcent 2 2 6" xfId="674"/>
    <cellStyle name="60% - akcent 2 2 7" xfId="675"/>
    <cellStyle name="60% - akcent 2 2 8" xfId="676"/>
    <cellStyle name="60% - akcent 2 2 9" xfId="677"/>
    <cellStyle name="60% - akcent 2 3" xfId="678"/>
    <cellStyle name="60% — akcent 2 3" xfId="244"/>
    <cellStyle name="60% — akcent 2 4" xfId="442"/>
    <cellStyle name="60% - akcent 3 2" xfId="308"/>
    <cellStyle name="60% — akcent 3 2" xfId="174"/>
    <cellStyle name="60% - akcent 3 2 10" xfId="680"/>
    <cellStyle name="60% - akcent 3 2 11" xfId="681"/>
    <cellStyle name="60% - akcent 3 2 12" xfId="682"/>
    <cellStyle name="60% - akcent 3 2 13" xfId="683"/>
    <cellStyle name="60% - akcent 3 2 14" xfId="684"/>
    <cellStyle name="60% - akcent 3 2 15" xfId="685"/>
    <cellStyle name="60% - akcent 3 2 16" xfId="686"/>
    <cellStyle name="60% - akcent 3 2 17" xfId="687"/>
    <cellStyle name="60% - akcent 3 2 18" xfId="688"/>
    <cellStyle name="60% - akcent 3 2 19" xfId="689"/>
    <cellStyle name="60% - akcent 3 2 2" xfId="690"/>
    <cellStyle name="60% - akcent 3 2 20" xfId="691"/>
    <cellStyle name="60% - akcent 3 2 21" xfId="692"/>
    <cellStyle name="60% - akcent 3 2 22" xfId="693"/>
    <cellStyle name="60% - akcent 3 2 23" xfId="694"/>
    <cellStyle name="60% - akcent 3 2 24" xfId="695"/>
    <cellStyle name="60% - akcent 3 2 25" xfId="696"/>
    <cellStyle name="60% - akcent 3 2 26" xfId="697"/>
    <cellStyle name="60% - akcent 3 2 3" xfId="698"/>
    <cellStyle name="60% - akcent 3 2 4" xfId="699"/>
    <cellStyle name="60% - akcent 3 2 5" xfId="700"/>
    <cellStyle name="60% - akcent 3 2 6" xfId="701"/>
    <cellStyle name="60% - akcent 3 2 7" xfId="702"/>
    <cellStyle name="60% - akcent 3 2 8" xfId="703"/>
    <cellStyle name="60% - akcent 3 2 9" xfId="704"/>
    <cellStyle name="60% - akcent 3 3" xfId="705"/>
    <cellStyle name="60% — akcent 3 3" xfId="272"/>
    <cellStyle name="60% — akcent 3 4" xfId="445"/>
    <cellStyle name="60% - akcent 4 2" xfId="309"/>
    <cellStyle name="60% — akcent 4 2" xfId="175"/>
    <cellStyle name="60% - akcent 4 2 10" xfId="706"/>
    <cellStyle name="60% - akcent 4 2 11" xfId="707"/>
    <cellStyle name="60% - akcent 4 2 12" xfId="708"/>
    <cellStyle name="60% - akcent 4 2 13" xfId="709"/>
    <cellStyle name="60% - akcent 4 2 14" xfId="710"/>
    <cellStyle name="60% - akcent 4 2 15" xfId="711"/>
    <cellStyle name="60% - akcent 4 2 16" xfId="712"/>
    <cellStyle name="60% - akcent 4 2 17" xfId="713"/>
    <cellStyle name="60% - akcent 4 2 18" xfId="714"/>
    <cellStyle name="60% - akcent 4 2 19" xfId="715"/>
    <cellStyle name="60% - akcent 4 2 2" xfId="716"/>
    <cellStyle name="60% - akcent 4 2 20" xfId="717"/>
    <cellStyle name="60% - akcent 4 2 21" xfId="718"/>
    <cellStyle name="60% - akcent 4 2 22" xfId="719"/>
    <cellStyle name="60% - akcent 4 2 23" xfId="720"/>
    <cellStyle name="60% - akcent 4 2 24" xfId="721"/>
    <cellStyle name="60% - akcent 4 2 25" xfId="722"/>
    <cellStyle name="60% - akcent 4 2 26" xfId="723"/>
    <cellStyle name="60% - akcent 4 2 3" xfId="724"/>
    <cellStyle name="60% - akcent 4 2 4" xfId="725"/>
    <cellStyle name="60% - akcent 4 2 5" xfId="726"/>
    <cellStyle name="60% - akcent 4 2 6" xfId="727"/>
    <cellStyle name="60% - akcent 4 2 7" xfId="728"/>
    <cellStyle name="60% - akcent 4 2 8" xfId="729"/>
    <cellStyle name="60% - akcent 4 2 9" xfId="730"/>
    <cellStyle name="60% - akcent 4 3" xfId="731"/>
    <cellStyle name="60% — akcent 4 3" xfId="275"/>
    <cellStyle name="60% — akcent 4 4" xfId="322"/>
    <cellStyle name="60% - akcent 5 2" xfId="310"/>
    <cellStyle name="60% — akcent 5 2" xfId="176"/>
    <cellStyle name="60% - akcent 5 2 10" xfId="732"/>
    <cellStyle name="60% - akcent 5 2 11" xfId="733"/>
    <cellStyle name="60% - akcent 5 2 12" xfId="734"/>
    <cellStyle name="60% - akcent 5 2 13" xfId="735"/>
    <cellStyle name="60% - akcent 5 2 14" xfId="736"/>
    <cellStyle name="60% - akcent 5 2 15" xfId="737"/>
    <cellStyle name="60% - akcent 5 2 16" xfId="738"/>
    <cellStyle name="60% - akcent 5 2 17" xfId="739"/>
    <cellStyle name="60% - akcent 5 2 18" xfId="740"/>
    <cellStyle name="60% - akcent 5 2 19" xfId="741"/>
    <cellStyle name="60% - akcent 5 2 2" xfId="742"/>
    <cellStyle name="60% - akcent 5 2 20" xfId="743"/>
    <cellStyle name="60% - akcent 5 2 21" xfId="744"/>
    <cellStyle name="60% - akcent 5 2 22" xfId="745"/>
    <cellStyle name="60% - akcent 5 2 23" xfId="746"/>
    <cellStyle name="60% - akcent 5 2 24" xfId="747"/>
    <cellStyle name="60% - akcent 5 2 25" xfId="748"/>
    <cellStyle name="60% - akcent 5 2 26" xfId="749"/>
    <cellStyle name="60% - akcent 5 2 3" xfId="750"/>
    <cellStyle name="60% - akcent 5 2 4" xfId="751"/>
    <cellStyle name="60% - akcent 5 2 5" xfId="752"/>
    <cellStyle name="60% - akcent 5 2 6" xfId="753"/>
    <cellStyle name="60% - akcent 5 2 7" xfId="754"/>
    <cellStyle name="60% - akcent 5 2 8" xfId="755"/>
    <cellStyle name="60% - akcent 5 2 9" xfId="756"/>
    <cellStyle name="60% - akcent 5 3" xfId="757"/>
    <cellStyle name="60% — akcent 5 3" xfId="278"/>
    <cellStyle name="60% — akcent 5 4" xfId="222"/>
    <cellStyle name="60% - akcent 6 2" xfId="311"/>
    <cellStyle name="60% — akcent 6 2" xfId="177"/>
    <cellStyle name="60% - akcent 6 2 10" xfId="758"/>
    <cellStyle name="60% - akcent 6 2 11" xfId="759"/>
    <cellStyle name="60% - akcent 6 2 12" xfId="760"/>
    <cellStyle name="60% - akcent 6 2 13" xfId="761"/>
    <cellStyle name="60% - akcent 6 2 14" xfId="762"/>
    <cellStyle name="60% - akcent 6 2 15" xfId="763"/>
    <cellStyle name="60% - akcent 6 2 16" xfId="764"/>
    <cellStyle name="60% - akcent 6 2 17" xfId="765"/>
    <cellStyle name="60% - akcent 6 2 18" xfId="766"/>
    <cellStyle name="60% - akcent 6 2 19" xfId="767"/>
    <cellStyle name="60% - akcent 6 2 2" xfId="768"/>
    <cellStyle name="60% - akcent 6 2 20" xfId="769"/>
    <cellStyle name="60% - akcent 6 2 21" xfId="770"/>
    <cellStyle name="60% - akcent 6 2 22" xfId="771"/>
    <cellStyle name="60% - akcent 6 2 23" xfId="772"/>
    <cellStyle name="60% - akcent 6 2 24" xfId="773"/>
    <cellStyle name="60% - akcent 6 2 25" xfId="774"/>
    <cellStyle name="60% - akcent 6 2 26" xfId="775"/>
    <cellStyle name="60% - akcent 6 2 3" xfId="776"/>
    <cellStyle name="60% - akcent 6 2 4" xfId="777"/>
    <cellStyle name="60% - akcent 6 2 5" xfId="778"/>
    <cellStyle name="60% - akcent 6 2 6" xfId="779"/>
    <cellStyle name="60% - akcent 6 2 7" xfId="780"/>
    <cellStyle name="60% - akcent 6 2 8" xfId="781"/>
    <cellStyle name="60% - akcent 6 2 9" xfId="782"/>
    <cellStyle name="60% - akcent 6 3" xfId="783"/>
    <cellStyle name="60% — akcent 6 3" xfId="281"/>
    <cellStyle name="60% — akcent 6 4" xfId="316"/>
    <cellStyle name="Accent1" xfId="114"/>
    <cellStyle name="Accent2" xfId="115"/>
    <cellStyle name="Accent3" xfId="116"/>
    <cellStyle name="Accent4" xfId="117"/>
    <cellStyle name="Accent5" xfId="118"/>
    <cellStyle name="Accent6" xfId="119"/>
    <cellStyle name="Akcent 1 2" xfId="178"/>
    <cellStyle name="Akcent 1 2 10" xfId="784"/>
    <cellStyle name="Akcent 1 2 11" xfId="785"/>
    <cellStyle name="Akcent 1 2 12" xfId="786"/>
    <cellStyle name="Akcent 1 2 13" xfId="787"/>
    <cellStyle name="Akcent 1 2 14" xfId="788"/>
    <cellStyle name="Akcent 1 2 15" xfId="789"/>
    <cellStyle name="Akcent 1 2 16" xfId="790"/>
    <cellStyle name="Akcent 1 2 17" xfId="791"/>
    <cellStyle name="Akcent 1 2 18" xfId="792"/>
    <cellStyle name="Akcent 1 2 19" xfId="793"/>
    <cellStyle name="Akcent 1 2 2" xfId="794"/>
    <cellStyle name="Akcent 1 2 20" xfId="795"/>
    <cellStyle name="Akcent 1 2 21" xfId="796"/>
    <cellStyle name="Akcent 1 2 22" xfId="797"/>
    <cellStyle name="Akcent 1 2 23" xfId="798"/>
    <cellStyle name="Akcent 1 2 24" xfId="799"/>
    <cellStyle name="Akcent 1 2 25" xfId="800"/>
    <cellStyle name="Akcent 1 2 26" xfId="801"/>
    <cellStyle name="Akcent 1 2 3" xfId="802"/>
    <cellStyle name="Akcent 1 2 4" xfId="803"/>
    <cellStyle name="Akcent 1 2 5" xfId="804"/>
    <cellStyle name="Akcent 1 2 6" xfId="805"/>
    <cellStyle name="Akcent 1 2 7" xfId="806"/>
    <cellStyle name="Akcent 1 2 8" xfId="807"/>
    <cellStyle name="Akcent 1 2 9" xfId="808"/>
    <cellStyle name="Akcent 1 3" xfId="809"/>
    <cellStyle name="Akcent 2 2" xfId="179"/>
    <cellStyle name="Akcent 2 2 10" xfId="810"/>
    <cellStyle name="Akcent 2 2 11" xfId="811"/>
    <cellStyle name="Akcent 2 2 12" xfId="812"/>
    <cellStyle name="Akcent 2 2 13" xfId="813"/>
    <cellStyle name="Akcent 2 2 14" xfId="814"/>
    <cellStyle name="Akcent 2 2 15" xfId="815"/>
    <cellStyle name="Akcent 2 2 16" xfId="816"/>
    <cellStyle name="Akcent 2 2 17" xfId="817"/>
    <cellStyle name="Akcent 2 2 18" xfId="818"/>
    <cellStyle name="Akcent 2 2 19" xfId="819"/>
    <cellStyle name="Akcent 2 2 2" xfId="820"/>
    <cellStyle name="Akcent 2 2 20" xfId="821"/>
    <cellStyle name="Akcent 2 2 21" xfId="822"/>
    <cellStyle name="Akcent 2 2 22" xfId="823"/>
    <cellStyle name="Akcent 2 2 23" xfId="824"/>
    <cellStyle name="Akcent 2 2 24" xfId="825"/>
    <cellStyle name="Akcent 2 2 25" xfId="826"/>
    <cellStyle name="Akcent 2 2 26" xfId="827"/>
    <cellStyle name="Akcent 2 2 3" xfId="828"/>
    <cellStyle name="Akcent 2 2 4" xfId="829"/>
    <cellStyle name="Akcent 2 2 5" xfId="830"/>
    <cellStyle name="Akcent 2 2 6" xfId="831"/>
    <cellStyle name="Akcent 2 2 7" xfId="832"/>
    <cellStyle name="Akcent 2 2 8" xfId="833"/>
    <cellStyle name="Akcent 2 2 9" xfId="834"/>
    <cellStyle name="Akcent 2 3" xfId="835"/>
    <cellStyle name="Akcent 3 2" xfId="180"/>
    <cellStyle name="Akcent 3 2 10" xfId="836"/>
    <cellStyle name="Akcent 3 2 11" xfId="837"/>
    <cellStyle name="Akcent 3 2 12" xfId="838"/>
    <cellStyle name="Akcent 3 2 13" xfId="839"/>
    <cellStyle name="Akcent 3 2 14" xfId="840"/>
    <cellStyle name="Akcent 3 2 15" xfId="841"/>
    <cellStyle name="Akcent 3 2 16" xfId="842"/>
    <cellStyle name="Akcent 3 2 17" xfId="843"/>
    <cellStyle name="Akcent 3 2 18" xfId="844"/>
    <cellStyle name="Akcent 3 2 19" xfId="845"/>
    <cellStyle name="Akcent 3 2 2" xfId="846"/>
    <cellStyle name="Akcent 3 2 20" xfId="847"/>
    <cellStyle name="Akcent 3 2 21" xfId="848"/>
    <cellStyle name="Akcent 3 2 22" xfId="849"/>
    <cellStyle name="Akcent 3 2 23" xfId="850"/>
    <cellStyle name="Akcent 3 2 24" xfId="851"/>
    <cellStyle name="Akcent 3 2 25" xfId="852"/>
    <cellStyle name="Akcent 3 2 26" xfId="853"/>
    <cellStyle name="Akcent 3 2 3" xfId="854"/>
    <cellStyle name="Akcent 3 2 4" xfId="855"/>
    <cellStyle name="Akcent 3 2 5" xfId="856"/>
    <cellStyle name="Akcent 3 2 6" xfId="857"/>
    <cellStyle name="Akcent 3 2 7" xfId="858"/>
    <cellStyle name="Akcent 3 2 8" xfId="859"/>
    <cellStyle name="Akcent 3 2 9" xfId="860"/>
    <cellStyle name="Akcent 3 3" xfId="861"/>
    <cellStyle name="Akcent 4 2" xfId="181"/>
    <cellStyle name="Akcent 4 2 10" xfId="862"/>
    <cellStyle name="Akcent 4 2 11" xfId="863"/>
    <cellStyle name="Akcent 4 2 12" xfId="864"/>
    <cellStyle name="Akcent 4 2 13" xfId="865"/>
    <cellStyle name="Akcent 4 2 14" xfId="866"/>
    <cellStyle name="Akcent 4 2 15" xfId="867"/>
    <cellStyle name="Akcent 4 2 16" xfId="868"/>
    <cellStyle name="Akcent 4 2 17" xfId="869"/>
    <cellStyle name="Akcent 4 2 18" xfId="870"/>
    <cellStyle name="Akcent 4 2 19" xfId="871"/>
    <cellStyle name="Akcent 4 2 2" xfId="872"/>
    <cellStyle name="Akcent 4 2 20" xfId="873"/>
    <cellStyle name="Akcent 4 2 21" xfId="874"/>
    <cellStyle name="Akcent 4 2 22" xfId="875"/>
    <cellStyle name="Akcent 4 2 23" xfId="876"/>
    <cellStyle name="Akcent 4 2 24" xfId="877"/>
    <cellStyle name="Akcent 4 2 25" xfId="878"/>
    <cellStyle name="Akcent 4 2 26" xfId="879"/>
    <cellStyle name="Akcent 4 2 3" xfId="880"/>
    <cellStyle name="Akcent 4 2 4" xfId="881"/>
    <cellStyle name="Akcent 4 2 5" xfId="882"/>
    <cellStyle name="Akcent 4 2 6" xfId="883"/>
    <cellStyle name="Akcent 4 2 7" xfId="884"/>
    <cellStyle name="Akcent 4 2 8" xfId="885"/>
    <cellStyle name="Akcent 4 2 9" xfId="886"/>
    <cellStyle name="Akcent 4 3" xfId="887"/>
    <cellStyle name="Akcent 5 2" xfId="182"/>
    <cellStyle name="Akcent 5 2 10" xfId="888"/>
    <cellStyle name="Akcent 5 2 11" xfId="889"/>
    <cellStyle name="Akcent 5 2 12" xfId="890"/>
    <cellStyle name="Akcent 5 2 13" xfId="891"/>
    <cellStyle name="Akcent 5 2 14" xfId="892"/>
    <cellStyle name="Akcent 5 2 15" xfId="893"/>
    <cellStyle name="Akcent 5 2 16" xfId="894"/>
    <cellStyle name="Akcent 5 2 17" xfId="895"/>
    <cellStyle name="Akcent 5 2 18" xfId="896"/>
    <cellStyle name="Akcent 5 2 19" xfId="897"/>
    <cellStyle name="Akcent 5 2 2" xfId="898"/>
    <cellStyle name="Akcent 5 2 20" xfId="899"/>
    <cellStyle name="Akcent 5 2 21" xfId="900"/>
    <cellStyle name="Akcent 5 2 22" xfId="901"/>
    <cellStyle name="Akcent 5 2 23" xfId="902"/>
    <cellStyle name="Akcent 5 2 24" xfId="903"/>
    <cellStyle name="Akcent 5 2 25" xfId="904"/>
    <cellStyle name="Akcent 5 2 26" xfId="905"/>
    <cellStyle name="Akcent 5 2 3" xfId="906"/>
    <cellStyle name="Akcent 5 2 4" xfId="907"/>
    <cellStyle name="Akcent 5 2 5" xfId="908"/>
    <cellStyle name="Akcent 5 2 6" xfId="909"/>
    <cellStyle name="Akcent 5 2 7" xfId="910"/>
    <cellStyle name="Akcent 5 2 8" xfId="911"/>
    <cellStyle name="Akcent 5 2 9" xfId="912"/>
    <cellStyle name="Akcent 5 3" xfId="913"/>
    <cellStyle name="Akcent 6 2" xfId="183"/>
    <cellStyle name="Akcent 6 2 10" xfId="914"/>
    <cellStyle name="Akcent 6 2 11" xfId="915"/>
    <cellStyle name="Akcent 6 2 12" xfId="916"/>
    <cellStyle name="Akcent 6 2 13" xfId="917"/>
    <cellStyle name="Akcent 6 2 14" xfId="918"/>
    <cellStyle name="Akcent 6 2 15" xfId="919"/>
    <cellStyle name="Akcent 6 2 16" xfId="920"/>
    <cellStyle name="Akcent 6 2 17" xfId="921"/>
    <cellStyle name="Akcent 6 2 18" xfId="922"/>
    <cellStyle name="Akcent 6 2 19" xfId="923"/>
    <cellStyle name="Akcent 6 2 2" xfId="924"/>
    <cellStyle name="Akcent 6 2 20" xfId="925"/>
    <cellStyle name="Akcent 6 2 21" xfId="926"/>
    <cellStyle name="Akcent 6 2 22" xfId="927"/>
    <cellStyle name="Akcent 6 2 23" xfId="928"/>
    <cellStyle name="Akcent 6 2 24" xfId="929"/>
    <cellStyle name="Akcent 6 2 25" xfId="930"/>
    <cellStyle name="Akcent 6 2 26" xfId="931"/>
    <cellStyle name="Akcent 6 2 3" xfId="932"/>
    <cellStyle name="Akcent 6 2 4" xfId="933"/>
    <cellStyle name="Akcent 6 2 5" xfId="934"/>
    <cellStyle name="Akcent 6 2 6" xfId="935"/>
    <cellStyle name="Akcent 6 2 7" xfId="936"/>
    <cellStyle name="Akcent 6 2 8" xfId="937"/>
    <cellStyle name="Akcent 6 2 9" xfId="938"/>
    <cellStyle name="Akcent 6 3" xfId="939"/>
    <cellStyle name="Bad" xfId="120"/>
    <cellStyle name="Calculation" xfId="121"/>
    <cellStyle name="Calculation 2" xfId="202"/>
    <cellStyle name="Calculation 2 2" xfId="1673"/>
    <cellStyle name="Calculation 2 2 2" xfId="2938"/>
    <cellStyle name="Calculation 2 2 3" xfId="2304"/>
    <cellStyle name="Calculation 2 3" xfId="2489"/>
    <cellStyle name="Calculation 2 4" xfId="1857"/>
    <cellStyle name="Calculation 3" xfId="1354"/>
    <cellStyle name="Calculation 3 2" xfId="1688"/>
    <cellStyle name="Calculation 3 2 2" xfId="2953"/>
    <cellStyle name="Calculation 3 2 3" xfId="2319"/>
    <cellStyle name="Calculation 3 3" xfId="2620"/>
    <cellStyle name="Calculation 3 4" xfId="1986"/>
    <cellStyle name="Calculation 4" xfId="1509"/>
    <cellStyle name="Calculation 4 2" xfId="2775"/>
    <cellStyle name="Calculation 4 3" xfId="2141"/>
    <cellStyle name="Calculation 5" xfId="2469"/>
    <cellStyle name="Calculation 6" xfId="1838"/>
    <cellStyle name="Check Cell" xfId="122"/>
    <cellStyle name="Comma [0]_A" xfId="123"/>
    <cellStyle name="Comma_A" xfId="124"/>
    <cellStyle name="Currency [0]_A" xfId="125"/>
    <cellStyle name="Currency_A" xfId="126"/>
    <cellStyle name="Dane wejściowe 2" xfId="184"/>
    <cellStyle name="Dane wejściowe 2 10" xfId="940"/>
    <cellStyle name="Dane wejściowe 2 10 2" xfId="1377"/>
    <cellStyle name="Dane wejściowe 2 10 2 2" xfId="1711"/>
    <cellStyle name="Dane wejściowe 2 10 2 2 2" xfId="2976"/>
    <cellStyle name="Dane wejściowe 2 10 2 2 3" xfId="2342"/>
    <cellStyle name="Dane wejściowe 2 10 2 3" xfId="2643"/>
    <cellStyle name="Dane wejściowe 2 10 2 4" xfId="2009"/>
    <cellStyle name="Dane wejściowe 2 10 3" xfId="1537"/>
    <cellStyle name="Dane wejściowe 2 10 3 2" xfId="2803"/>
    <cellStyle name="Dane wejściowe 2 10 3 3" xfId="2169"/>
    <cellStyle name="Dane wejściowe 2 10 4" xfId="2501"/>
    <cellStyle name="Dane wejściowe 2 10 5" xfId="1868"/>
    <cellStyle name="Dane wejściowe 2 11" xfId="941"/>
    <cellStyle name="Dane wejściowe 2 11 2" xfId="1378"/>
    <cellStyle name="Dane wejściowe 2 11 2 2" xfId="1712"/>
    <cellStyle name="Dane wejściowe 2 11 2 2 2" xfId="2977"/>
    <cellStyle name="Dane wejściowe 2 11 2 2 3" xfId="2343"/>
    <cellStyle name="Dane wejściowe 2 11 2 3" xfId="2644"/>
    <cellStyle name="Dane wejściowe 2 11 2 4" xfId="2010"/>
    <cellStyle name="Dane wejściowe 2 11 3" xfId="1538"/>
    <cellStyle name="Dane wejściowe 2 11 3 2" xfId="2804"/>
    <cellStyle name="Dane wejściowe 2 11 3 3" xfId="2170"/>
    <cellStyle name="Dane wejściowe 2 11 4" xfId="2502"/>
    <cellStyle name="Dane wejściowe 2 11 5" xfId="1869"/>
    <cellStyle name="Dane wejściowe 2 12" xfId="942"/>
    <cellStyle name="Dane wejściowe 2 12 2" xfId="1379"/>
    <cellStyle name="Dane wejściowe 2 12 2 2" xfId="1713"/>
    <cellStyle name="Dane wejściowe 2 12 2 2 2" xfId="2978"/>
    <cellStyle name="Dane wejściowe 2 12 2 2 3" xfId="2344"/>
    <cellStyle name="Dane wejściowe 2 12 2 3" xfId="2645"/>
    <cellStyle name="Dane wejściowe 2 12 2 4" xfId="2011"/>
    <cellStyle name="Dane wejściowe 2 12 3" xfId="1539"/>
    <cellStyle name="Dane wejściowe 2 12 3 2" xfId="2805"/>
    <cellStyle name="Dane wejściowe 2 12 3 3" xfId="2171"/>
    <cellStyle name="Dane wejściowe 2 12 4" xfId="2503"/>
    <cellStyle name="Dane wejściowe 2 12 5" xfId="1870"/>
    <cellStyle name="Dane wejściowe 2 13" xfId="943"/>
    <cellStyle name="Dane wejściowe 2 13 2" xfId="1380"/>
    <cellStyle name="Dane wejściowe 2 13 2 2" xfId="1714"/>
    <cellStyle name="Dane wejściowe 2 13 2 2 2" xfId="2979"/>
    <cellStyle name="Dane wejściowe 2 13 2 2 3" xfId="2345"/>
    <cellStyle name="Dane wejściowe 2 13 2 3" xfId="2646"/>
    <cellStyle name="Dane wejściowe 2 13 2 4" xfId="2012"/>
    <cellStyle name="Dane wejściowe 2 13 3" xfId="1540"/>
    <cellStyle name="Dane wejściowe 2 13 3 2" xfId="2806"/>
    <cellStyle name="Dane wejściowe 2 13 3 3" xfId="2172"/>
    <cellStyle name="Dane wejściowe 2 13 4" xfId="2504"/>
    <cellStyle name="Dane wejściowe 2 13 5" xfId="1871"/>
    <cellStyle name="Dane wejściowe 2 14" xfId="944"/>
    <cellStyle name="Dane wejściowe 2 14 2" xfId="1381"/>
    <cellStyle name="Dane wejściowe 2 14 2 2" xfId="1715"/>
    <cellStyle name="Dane wejściowe 2 14 2 2 2" xfId="2980"/>
    <cellStyle name="Dane wejściowe 2 14 2 2 3" xfId="2346"/>
    <cellStyle name="Dane wejściowe 2 14 2 3" xfId="2647"/>
    <cellStyle name="Dane wejściowe 2 14 2 4" xfId="2013"/>
    <cellStyle name="Dane wejściowe 2 14 3" xfId="1541"/>
    <cellStyle name="Dane wejściowe 2 14 3 2" xfId="2807"/>
    <cellStyle name="Dane wejściowe 2 14 3 3" xfId="2173"/>
    <cellStyle name="Dane wejściowe 2 14 4" xfId="2505"/>
    <cellStyle name="Dane wejściowe 2 14 5" xfId="1872"/>
    <cellStyle name="Dane wejściowe 2 15" xfId="945"/>
    <cellStyle name="Dane wejściowe 2 15 2" xfId="1382"/>
    <cellStyle name="Dane wejściowe 2 15 2 2" xfId="1716"/>
    <cellStyle name="Dane wejściowe 2 15 2 2 2" xfId="2981"/>
    <cellStyle name="Dane wejściowe 2 15 2 2 3" xfId="2347"/>
    <cellStyle name="Dane wejściowe 2 15 2 3" xfId="2648"/>
    <cellStyle name="Dane wejściowe 2 15 2 4" xfId="2014"/>
    <cellStyle name="Dane wejściowe 2 15 3" xfId="1542"/>
    <cellStyle name="Dane wejściowe 2 15 3 2" xfId="2808"/>
    <cellStyle name="Dane wejściowe 2 15 3 3" xfId="2174"/>
    <cellStyle name="Dane wejściowe 2 15 4" xfId="2506"/>
    <cellStyle name="Dane wejściowe 2 15 5" xfId="1873"/>
    <cellStyle name="Dane wejściowe 2 16" xfId="946"/>
    <cellStyle name="Dane wejściowe 2 16 2" xfId="1383"/>
    <cellStyle name="Dane wejściowe 2 16 2 2" xfId="1717"/>
    <cellStyle name="Dane wejściowe 2 16 2 2 2" xfId="2982"/>
    <cellStyle name="Dane wejściowe 2 16 2 2 3" xfId="2348"/>
    <cellStyle name="Dane wejściowe 2 16 2 3" xfId="2649"/>
    <cellStyle name="Dane wejściowe 2 16 2 4" xfId="2015"/>
    <cellStyle name="Dane wejściowe 2 16 3" xfId="1543"/>
    <cellStyle name="Dane wejściowe 2 16 3 2" xfId="2809"/>
    <cellStyle name="Dane wejściowe 2 16 3 3" xfId="2175"/>
    <cellStyle name="Dane wejściowe 2 16 4" xfId="2507"/>
    <cellStyle name="Dane wejściowe 2 16 5" xfId="1874"/>
    <cellStyle name="Dane wejściowe 2 17" xfId="947"/>
    <cellStyle name="Dane wejściowe 2 17 2" xfId="1384"/>
    <cellStyle name="Dane wejściowe 2 17 2 2" xfId="1718"/>
    <cellStyle name="Dane wejściowe 2 17 2 2 2" xfId="2983"/>
    <cellStyle name="Dane wejściowe 2 17 2 2 3" xfId="2349"/>
    <cellStyle name="Dane wejściowe 2 17 2 3" xfId="2650"/>
    <cellStyle name="Dane wejściowe 2 17 2 4" xfId="2016"/>
    <cellStyle name="Dane wejściowe 2 17 3" xfId="1544"/>
    <cellStyle name="Dane wejściowe 2 17 3 2" xfId="2810"/>
    <cellStyle name="Dane wejściowe 2 17 3 3" xfId="2176"/>
    <cellStyle name="Dane wejściowe 2 17 4" xfId="2508"/>
    <cellStyle name="Dane wejściowe 2 17 5" xfId="1875"/>
    <cellStyle name="Dane wejściowe 2 18" xfId="948"/>
    <cellStyle name="Dane wejściowe 2 18 2" xfId="1385"/>
    <cellStyle name="Dane wejściowe 2 18 2 2" xfId="1719"/>
    <cellStyle name="Dane wejściowe 2 18 2 2 2" xfId="2984"/>
    <cellStyle name="Dane wejściowe 2 18 2 2 3" xfId="2350"/>
    <cellStyle name="Dane wejściowe 2 18 2 3" xfId="2651"/>
    <cellStyle name="Dane wejściowe 2 18 2 4" xfId="2017"/>
    <cellStyle name="Dane wejściowe 2 18 3" xfId="1545"/>
    <cellStyle name="Dane wejściowe 2 18 3 2" xfId="2811"/>
    <cellStyle name="Dane wejściowe 2 18 3 3" xfId="2177"/>
    <cellStyle name="Dane wejściowe 2 18 4" xfId="2509"/>
    <cellStyle name="Dane wejściowe 2 18 5" xfId="1876"/>
    <cellStyle name="Dane wejściowe 2 19" xfId="949"/>
    <cellStyle name="Dane wejściowe 2 19 2" xfId="1386"/>
    <cellStyle name="Dane wejściowe 2 19 2 2" xfId="1720"/>
    <cellStyle name="Dane wejściowe 2 19 2 2 2" xfId="2985"/>
    <cellStyle name="Dane wejściowe 2 19 2 2 3" xfId="2351"/>
    <cellStyle name="Dane wejściowe 2 19 2 3" xfId="2652"/>
    <cellStyle name="Dane wejściowe 2 19 2 4" xfId="2018"/>
    <cellStyle name="Dane wejściowe 2 19 3" xfId="1546"/>
    <cellStyle name="Dane wejściowe 2 19 3 2" xfId="2812"/>
    <cellStyle name="Dane wejściowe 2 19 3 3" xfId="2178"/>
    <cellStyle name="Dane wejściowe 2 19 4" xfId="2510"/>
    <cellStyle name="Dane wejściowe 2 19 5" xfId="1877"/>
    <cellStyle name="Dane wejściowe 2 2" xfId="950"/>
    <cellStyle name="Dane wejściowe 2 2 2" xfId="1387"/>
    <cellStyle name="Dane wejściowe 2 2 2 2" xfId="1721"/>
    <cellStyle name="Dane wejściowe 2 2 2 2 2" xfId="2986"/>
    <cellStyle name="Dane wejściowe 2 2 2 2 3" xfId="2352"/>
    <cellStyle name="Dane wejściowe 2 2 2 3" xfId="2653"/>
    <cellStyle name="Dane wejściowe 2 2 2 4" xfId="2019"/>
    <cellStyle name="Dane wejściowe 2 2 3" xfId="1547"/>
    <cellStyle name="Dane wejściowe 2 2 3 2" xfId="2813"/>
    <cellStyle name="Dane wejściowe 2 2 3 3" xfId="2179"/>
    <cellStyle name="Dane wejściowe 2 2 4" xfId="2511"/>
    <cellStyle name="Dane wejściowe 2 2 5" xfId="1878"/>
    <cellStyle name="Dane wejściowe 2 20" xfId="951"/>
    <cellStyle name="Dane wejściowe 2 20 2" xfId="1388"/>
    <cellStyle name="Dane wejściowe 2 20 2 2" xfId="1722"/>
    <cellStyle name="Dane wejściowe 2 20 2 2 2" xfId="2987"/>
    <cellStyle name="Dane wejściowe 2 20 2 2 3" xfId="2353"/>
    <cellStyle name="Dane wejściowe 2 20 2 3" xfId="2654"/>
    <cellStyle name="Dane wejściowe 2 20 2 4" xfId="2020"/>
    <cellStyle name="Dane wejściowe 2 20 3" xfId="1548"/>
    <cellStyle name="Dane wejściowe 2 20 3 2" xfId="2814"/>
    <cellStyle name="Dane wejściowe 2 20 3 3" xfId="2180"/>
    <cellStyle name="Dane wejściowe 2 20 4" xfId="2512"/>
    <cellStyle name="Dane wejściowe 2 20 5" xfId="1879"/>
    <cellStyle name="Dane wejściowe 2 21" xfId="952"/>
    <cellStyle name="Dane wejściowe 2 21 2" xfId="1389"/>
    <cellStyle name="Dane wejściowe 2 21 2 2" xfId="1723"/>
    <cellStyle name="Dane wejściowe 2 21 2 2 2" xfId="2988"/>
    <cellStyle name="Dane wejściowe 2 21 2 2 3" xfId="2354"/>
    <cellStyle name="Dane wejściowe 2 21 2 3" xfId="2655"/>
    <cellStyle name="Dane wejściowe 2 21 2 4" xfId="2021"/>
    <cellStyle name="Dane wejściowe 2 21 3" xfId="1549"/>
    <cellStyle name="Dane wejściowe 2 21 3 2" xfId="2815"/>
    <cellStyle name="Dane wejściowe 2 21 3 3" xfId="2181"/>
    <cellStyle name="Dane wejściowe 2 21 4" xfId="2513"/>
    <cellStyle name="Dane wejściowe 2 21 5" xfId="1880"/>
    <cellStyle name="Dane wejściowe 2 22" xfId="953"/>
    <cellStyle name="Dane wejściowe 2 22 2" xfId="1390"/>
    <cellStyle name="Dane wejściowe 2 22 2 2" xfId="1724"/>
    <cellStyle name="Dane wejściowe 2 22 2 2 2" xfId="2989"/>
    <cellStyle name="Dane wejściowe 2 22 2 2 3" xfId="2355"/>
    <cellStyle name="Dane wejściowe 2 22 2 3" xfId="2656"/>
    <cellStyle name="Dane wejściowe 2 22 2 4" xfId="2022"/>
    <cellStyle name="Dane wejściowe 2 22 3" xfId="1550"/>
    <cellStyle name="Dane wejściowe 2 22 3 2" xfId="2816"/>
    <cellStyle name="Dane wejściowe 2 22 3 3" xfId="2182"/>
    <cellStyle name="Dane wejściowe 2 22 4" xfId="2514"/>
    <cellStyle name="Dane wejściowe 2 22 5" xfId="1881"/>
    <cellStyle name="Dane wejściowe 2 23" xfId="954"/>
    <cellStyle name="Dane wejściowe 2 23 2" xfId="1391"/>
    <cellStyle name="Dane wejściowe 2 23 2 2" xfId="1725"/>
    <cellStyle name="Dane wejściowe 2 23 2 2 2" xfId="2990"/>
    <cellStyle name="Dane wejściowe 2 23 2 2 3" xfId="2356"/>
    <cellStyle name="Dane wejściowe 2 23 2 3" xfId="2657"/>
    <cellStyle name="Dane wejściowe 2 23 2 4" xfId="2023"/>
    <cellStyle name="Dane wejściowe 2 23 3" xfId="1551"/>
    <cellStyle name="Dane wejściowe 2 23 3 2" xfId="2817"/>
    <cellStyle name="Dane wejściowe 2 23 3 3" xfId="2183"/>
    <cellStyle name="Dane wejściowe 2 23 4" xfId="2515"/>
    <cellStyle name="Dane wejściowe 2 23 5" xfId="1882"/>
    <cellStyle name="Dane wejściowe 2 24" xfId="955"/>
    <cellStyle name="Dane wejściowe 2 24 2" xfId="1392"/>
    <cellStyle name="Dane wejściowe 2 24 2 2" xfId="1726"/>
    <cellStyle name="Dane wejściowe 2 24 2 2 2" xfId="2991"/>
    <cellStyle name="Dane wejściowe 2 24 2 2 3" xfId="2357"/>
    <cellStyle name="Dane wejściowe 2 24 2 3" xfId="2658"/>
    <cellStyle name="Dane wejściowe 2 24 2 4" xfId="2024"/>
    <cellStyle name="Dane wejściowe 2 24 3" xfId="1552"/>
    <cellStyle name="Dane wejściowe 2 24 3 2" xfId="2818"/>
    <cellStyle name="Dane wejściowe 2 24 3 3" xfId="2184"/>
    <cellStyle name="Dane wejściowe 2 24 4" xfId="2516"/>
    <cellStyle name="Dane wejściowe 2 24 5" xfId="1883"/>
    <cellStyle name="Dane wejściowe 2 25" xfId="956"/>
    <cellStyle name="Dane wejściowe 2 25 2" xfId="1393"/>
    <cellStyle name="Dane wejściowe 2 25 2 2" xfId="1727"/>
    <cellStyle name="Dane wejściowe 2 25 2 2 2" xfId="2992"/>
    <cellStyle name="Dane wejściowe 2 25 2 2 3" xfId="2358"/>
    <cellStyle name="Dane wejściowe 2 25 2 3" xfId="2659"/>
    <cellStyle name="Dane wejściowe 2 25 2 4" xfId="2025"/>
    <cellStyle name="Dane wejściowe 2 25 3" xfId="1553"/>
    <cellStyle name="Dane wejściowe 2 25 3 2" xfId="2819"/>
    <cellStyle name="Dane wejściowe 2 25 3 3" xfId="2185"/>
    <cellStyle name="Dane wejściowe 2 25 4" xfId="2517"/>
    <cellStyle name="Dane wejściowe 2 25 5" xfId="1884"/>
    <cellStyle name="Dane wejściowe 2 26" xfId="957"/>
    <cellStyle name="Dane wejściowe 2 26 2" xfId="1394"/>
    <cellStyle name="Dane wejściowe 2 26 2 2" xfId="1728"/>
    <cellStyle name="Dane wejściowe 2 26 2 2 2" xfId="2993"/>
    <cellStyle name="Dane wejściowe 2 26 2 2 3" xfId="2359"/>
    <cellStyle name="Dane wejściowe 2 26 2 3" xfId="2660"/>
    <cellStyle name="Dane wejściowe 2 26 2 4" xfId="2026"/>
    <cellStyle name="Dane wejściowe 2 26 3" xfId="1554"/>
    <cellStyle name="Dane wejściowe 2 26 3 2" xfId="2820"/>
    <cellStyle name="Dane wejściowe 2 26 3 3" xfId="2186"/>
    <cellStyle name="Dane wejściowe 2 26 4" xfId="2518"/>
    <cellStyle name="Dane wejściowe 2 26 5" xfId="1885"/>
    <cellStyle name="Dane wejściowe 2 27" xfId="1347"/>
    <cellStyle name="Dane wejściowe 2 27 2" xfId="1681"/>
    <cellStyle name="Dane wejściowe 2 27 2 2" xfId="2946"/>
    <cellStyle name="Dane wejściowe 2 27 2 3" xfId="2312"/>
    <cellStyle name="Dane wejściowe 2 27 3" xfId="2613"/>
    <cellStyle name="Dane wejściowe 2 27 4" xfId="1979"/>
    <cellStyle name="Dane wejściowe 2 28" xfId="1500"/>
    <cellStyle name="Dane wejściowe 2 28 2" xfId="2766"/>
    <cellStyle name="Dane wejściowe 2 28 3" xfId="2132"/>
    <cellStyle name="Dane wejściowe 2 29" xfId="2484"/>
    <cellStyle name="Dane wejściowe 2 3" xfId="958"/>
    <cellStyle name="Dane wejściowe 2 3 2" xfId="1395"/>
    <cellStyle name="Dane wejściowe 2 3 2 2" xfId="1729"/>
    <cellStyle name="Dane wejściowe 2 3 2 2 2" xfId="2994"/>
    <cellStyle name="Dane wejściowe 2 3 2 2 3" xfId="2360"/>
    <cellStyle name="Dane wejściowe 2 3 2 3" xfId="2661"/>
    <cellStyle name="Dane wejściowe 2 3 2 4" xfId="2027"/>
    <cellStyle name="Dane wejściowe 2 3 3" xfId="1555"/>
    <cellStyle name="Dane wejściowe 2 3 3 2" xfId="2821"/>
    <cellStyle name="Dane wejściowe 2 3 3 3" xfId="2187"/>
    <cellStyle name="Dane wejściowe 2 3 4" xfId="2519"/>
    <cellStyle name="Dane wejściowe 2 3 5" xfId="1886"/>
    <cellStyle name="Dane wejściowe 2 30" xfId="1852"/>
    <cellStyle name="Dane wejściowe 2 4" xfId="959"/>
    <cellStyle name="Dane wejściowe 2 4 2" xfId="1396"/>
    <cellStyle name="Dane wejściowe 2 4 2 2" xfId="1730"/>
    <cellStyle name="Dane wejściowe 2 4 2 2 2" xfId="2995"/>
    <cellStyle name="Dane wejściowe 2 4 2 2 3" xfId="2361"/>
    <cellStyle name="Dane wejściowe 2 4 2 3" xfId="2662"/>
    <cellStyle name="Dane wejściowe 2 4 2 4" xfId="2028"/>
    <cellStyle name="Dane wejściowe 2 4 3" xfId="1556"/>
    <cellStyle name="Dane wejściowe 2 4 3 2" xfId="2822"/>
    <cellStyle name="Dane wejściowe 2 4 3 3" xfId="2188"/>
    <cellStyle name="Dane wejściowe 2 4 4" xfId="2520"/>
    <cellStyle name="Dane wejściowe 2 4 5" xfId="1887"/>
    <cellStyle name="Dane wejściowe 2 5" xfId="960"/>
    <cellStyle name="Dane wejściowe 2 5 2" xfId="1397"/>
    <cellStyle name="Dane wejściowe 2 5 2 2" xfId="1731"/>
    <cellStyle name="Dane wejściowe 2 5 2 2 2" xfId="2996"/>
    <cellStyle name="Dane wejściowe 2 5 2 2 3" xfId="2362"/>
    <cellStyle name="Dane wejściowe 2 5 2 3" xfId="2663"/>
    <cellStyle name="Dane wejściowe 2 5 2 4" xfId="2029"/>
    <cellStyle name="Dane wejściowe 2 5 3" xfId="1557"/>
    <cellStyle name="Dane wejściowe 2 5 3 2" xfId="2823"/>
    <cellStyle name="Dane wejściowe 2 5 3 3" xfId="2189"/>
    <cellStyle name="Dane wejściowe 2 5 4" xfId="2521"/>
    <cellStyle name="Dane wejściowe 2 5 5" xfId="1888"/>
    <cellStyle name="Dane wejściowe 2 6" xfId="961"/>
    <cellStyle name="Dane wejściowe 2 6 2" xfId="1398"/>
    <cellStyle name="Dane wejściowe 2 6 2 2" xfId="1732"/>
    <cellStyle name="Dane wejściowe 2 6 2 2 2" xfId="2997"/>
    <cellStyle name="Dane wejściowe 2 6 2 2 3" xfId="2363"/>
    <cellStyle name="Dane wejściowe 2 6 2 3" xfId="2664"/>
    <cellStyle name="Dane wejściowe 2 6 2 4" xfId="2030"/>
    <cellStyle name="Dane wejściowe 2 6 3" xfId="1558"/>
    <cellStyle name="Dane wejściowe 2 6 3 2" xfId="2824"/>
    <cellStyle name="Dane wejściowe 2 6 3 3" xfId="2190"/>
    <cellStyle name="Dane wejściowe 2 6 4" xfId="2522"/>
    <cellStyle name="Dane wejściowe 2 6 5" xfId="1889"/>
    <cellStyle name="Dane wejściowe 2 7" xfId="962"/>
    <cellStyle name="Dane wejściowe 2 7 2" xfId="1399"/>
    <cellStyle name="Dane wejściowe 2 7 2 2" xfId="1733"/>
    <cellStyle name="Dane wejściowe 2 7 2 2 2" xfId="2998"/>
    <cellStyle name="Dane wejściowe 2 7 2 2 3" xfId="2364"/>
    <cellStyle name="Dane wejściowe 2 7 2 3" xfId="2665"/>
    <cellStyle name="Dane wejściowe 2 7 2 4" xfId="2031"/>
    <cellStyle name="Dane wejściowe 2 7 3" xfId="1559"/>
    <cellStyle name="Dane wejściowe 2 7 3 2" xfId="2825"/>
    <cellStyle name="Dane wejściowe 2 7 3 3" xfId="2191"/>
    <cellStyle name="Dane wejściowe 2 7 4" xfId="2523"/>
    <cellStyle name="Dane wejściowe 2 7 5" xfId="1890"/>
    <cellStyle name="Dane wejściowe 2 8" xfId="963"/>
    <cellStyle name="Dane wejściowe 2 8 2" xfId="1400"/>
    <cellStyle name="Dane wejściowe 2 8 2 2" xfId="1734"/>
    <cellStyle name="Dane wejściowe 2 8 2 2 2" xfId="2999"/>
    <cellStyle name="Dane wejściowe 2 8 2 2 3" xfId="2365"/>
    <cellStyle name="Dane wejściowe 2 8 2 3" xfId="2666"/>
    <cellStyle name="Dane wejściowe 2 8 2 4" xfId="2032"/>
    <cellStyle name="Dane wejściowe 2 8 3" xfId="1560"/>
    <cellStyle name="Dane wejściowe 2 8 3 2" xfId="2826"/>
    <cellStyle name="Dane wejściowe 2 8 3 3" xfId="2192"/>
    <cellStyle name="Dane wejściowe 2 8 4" xfId="2524"/>
    <cellStyle name="Dane wejściowe 2 8 5" xfId="1891"/>
    <cellStyle name="Dane wejściowe 2 9" xfId="964"/>
    <cellStyle name="Dane wejściowe 2 9 2" xfId="1401"/>
    <cellStyle name="Dane wejściowe 2 9 2 2" xfId="1735"/>
    <cellStyle name="Dane wejściowe 2 9 2 2 2" xfId="3000"/>
    <cellStyle name="Dane wejściowe 2 9 2 2 3" xfId="2366"/>
    <cellStyle name="Dane wejściowe 2 9 2 3" xfId="2667"/>
    <cellStyle name="Dane wejściowe 2 9 2 4" xfId="2033"/>
    <cellStyle name="Dane wejściowe 2 9 3" xfId="1561"/>
    <cellStyle name="Dane wejściowe 2 9 3 2" xfId="2827"/>
    <cellStyle name="Dane wejściowe 2 9 3 3" xfId="2193"/>
    <cellStyle name="Dane wejściowe 2 9 4" xfId="2525"/>
    <cellStyle name="Dane wejściowe 2 9 5" xfId="1892"/>
    <cellStyle name="Dane wejściowe 3" xfId="965"/>
    <cellStyle name="Dane wejściowe 3 2" xfId="1402"/>
    <cellStyle name="Dane wejściowe 3 2 2" xfId="1736"/>
    <cellStyle name="Dane wejściowe 3 2 2 2" xfId="3001"/>
    <cellStyle name="Dane wejściowe 3 2 2 3" xfId="2367"/>
    <cellStyle name="Dane wejściowe 3 2 3" xfId="2668"/>
    <cellStyle name="Dane wejściowe 3 2 4" xfId="2034"/>
    <cellStyle name="Dane wejściowe 3 3" xfId="1562"/>
    <cellStyle name="Dane wejściowe 3 3 2" xfId="2828"/>
    <cellStyle name="Dane wejściowe 3 3 3" xfId="2194"/>
    <cellStyle name="Dane wejściowe 3 4" xfId="2526"/>
    <cellStyle name="Dane wejściowe 3 5" xfId="1893"/>
    <cellStyle name="Dane wyjściowe 2" xfId="185"/>
    <cellStyle name="Dane wyjściowe 2 10" xfId="966"/>
    <cellStyle name="Dane wyjściowe 2 10 2" xfId="1403"/>
    <cellStyle name="Dane wyjściowe 2 10 2 2" xfId="1737"/>
    <cellStyle name="Dane wyjściowe 2 10 2 2 2" xfId="3002"/>
    <cellStyle name="Dane wyjściowe 2 10 2 2 3" xfId="2368"/>
    <cellStyle name="Dane wyjściowe 2 10 2 3" xfId="2669"/>
    <cellStyle name="Dane wyjściowe 2 10 2 4" xfId="2035"/>
    <cellStyle name="Dane wyjściowe 2 10 3" xfId="1563"/>
    <cellStyle name="Dane wyjściowe 2 10 3 2" xfId="2829"/>
    <cellStyle name="Dane wyjściowe 2 10 3 3" xfId="2195"/>
    <cellStyle name="Dane wyjściowe 2 10 4" xfId="2527"/>
    <cellStyle name="Dane wyjściowe 2 10 5" xfId="1894"/>
    <cellStyle name="Dane wyjściowe 2 11" xfId="967"/>
    <cellStyle name="Dane wyjściowe 2 11 2" xfId="1404"/>
    <cellStyle name="Dane wyjściowe 2 11 2 2" xfId="1738"/>
    <cellStyle name="Dane wyjściowe 2 11 2 2 2" xfId="3003"/>
    <cellStyle name="Dane wyjściowe 2 11 2 2 3" xfId="2369"/>
    <cellStyle name="Dane wyjściowe 2 11 2 3" xfId="2670"/>
    <cellStyle name="Dane wyjściowe 2 11 2 4" xfId="2036"/>
    <cellStyle name="Dane wyjściowe 2 11 3" xfId="1564"/>
    <cellStyle name="Dane wyjściowe 2 11 3 2" xfId="2830"/>
    <cellStyle name="Dane wyjściowe 2 11 3 3" xfId="2196"/>
    <cellStyle name="Dane wyjściowe 2 11 4" xfId="2528"/>
    <cellStyle name="Dane wyjściowe 2 11 5" xfId="1895"/>
    <cellStyle name="Dane wyjściowe 2 12" xfId="968"/>
    <cellStyle name="Dane wyjściowe 2 12 2" xfId="1405"/>
    <cellStyle name="Dane wyjściowe 2 12 2 2" xfId="1739"/>
    <cellStyle name="Dane wyjściowe 2 12 2 2 2" xfId="3004"/>
    <cellStyle name="Dane wyjściowe 2 12 2 2 3" xfId="2370"/>
    <cellStyle name="Dane wyjściowe 2 12 2 3" xfId="2671"/>
    <cellStyle name="Dane wyjściowe 2 12 2 4" xfId="2037"/>
    <cellStyle name="Dane wyjściowe 2 12 3" xfId="1565"/>
    <cellStyle name="Dane wyjściowe 2 12 3 2" xfId="2831"/>
    <cellStyle name="Dane wyjściowe 2 12 3 3" xfId="2197"/>
    <cellStyle name="Dane wyjściowe 2 12 4" xfId="2529"/>
    <cellStyle name="Dane wyjściowe 2 12 5" xfId="1896"/>
    <cellStyle name="Dane wyjściowe 2 13" xfId="969"/>
    <cellStyle name="Dane wyjściowe 2 13 2" xfId="1406"/>
    <cellStyle name="Dane wyjściowe 2 13 2 2" xfId="1740"/>
    <cellStyle name="Dane wyjściowe 2 13 2 2 2" xfId="3005"/>
    <cellStyle name="Dane wyjściowe 2 13 2 2 3" xfId="2371"/>
    <cellStyle name="Dane wyjściowe 2 13 2 3" xfId="2672"/>
    <cellStyle name="Dane wyjściowe 2 13 2 4" xfId="2038"/>
    <cellStyle name="Dane wyjściowe 2 13 3" xfId="1566"/>
    <cellStyle name="Dane wyjściowe 2 13 3 2" xfId="2832"/>
    <cellStyle name="Dane wyjściowe 2 13 3 3" xfId="2198"/>
    <cellStyle name="Dane wyjściowe 2 13 4" xfId="2530"/>
    <cellStyle name="Dane wyjściowe 2 13 5" xfId="1897"/>
    <cellStyle name="Dane wyjściowe 2 14" xfId="970"/>
    <cellStyle name="Dane wyjściowe 2 14 2" xfId="1407"/>
    <cellStyle name="Dane wyjściowe 2 14 2 2" xfId="1741"/>
    <cellStyle name="Dane wyjściowe 2 14 2 2 2" xfId="3006"/>
    <cellStyle name="Dane wyjściowe 2 14 2 2 3" xfId="2372"/>
    <cellStyle name="Dane wyjściowe 2 14 2 3" xfId="2673"/>
    <cellStyle name="Dane wyjściowe 2 14 2 4" xfId="2039"/>
    <cellStyle name="Dane wyjściowe 2 14 3" xfId="1567"/>
    <cellStyle name="Dane wyjściowe 2 14 3 2" xfId="2833"/>
    <cellStyle name="Dane wyjściowe 2 14 3 3" xfId="2199"/>
    <cellStyle name="Dane wyjściowe 2 14 4" xfId="2531"/>
    <cellStyle name="Dane wyjściowe 2 14 5" xfId="1898"/>
    <cellStyle name="Dane wyjściowe 2 15" xfId="971"/>
    <cellStyle name="Dane wyjściowe 2 15 2" xfId="1408"/>
    <cellStyle name="Dane wyjściowe 2 15 2 2" xfId="1742"/>
    <cellStyle name="Dane wyjściowe 2 15 2 2 2" xfId="3007"/>
    <cellStyle name="Dane wyjściowe 2 15 2 2 3" xfId="2373"/>
    <cellStyle name="Dane wyjściowe 2 15 2 3" xfId="2674"/>
    <cellStyle name="Dane wyjściowe 2 15 2 4" xfId="2040"/>
    <cellStyle name="Dane wyjściowe 2 15 3" xfId="1568"/>
    <cellStyle name="Dane wyjściowe 2 15 3 2" xfId="2834"/>
    <cellStyle name="Dane wyjściowe 2 15 3 3" xfId="2200"/>
    <cellStyle name="Dane wyjściowe 2 15 4" xfId="2532"/>
    <cellStyle name="Dane wyjściowe 2 15 5" xfId="1899"/>
    <cellStyle name="Dane wyjściowe 2 16" xfId="972"/>
    <cellStyle name="Dane wyjściowe 2 16 2" xfId="1409"/>
    <cellStyle name="Dane wyjściowe 2 16 2 2" xfId="1743"/>
    <cellStyle name="Dane wyjściowe 2 16 2 2 2" xfId="3008"/>
    <cellStyle name="Dane wyjściowe 2 16 2 2 3" xfId="2374"/>
    <cellStyle name="Dane wyjściowe 2 16 2 3" xfId="2675"/>
    <cellStyle name="Dane wyjściowe 2 16 2 4" xfId="2041"/>
    <cellStyle name="Dane wyjściowe 2 16 3" xfId="1569"/>
    <cellStyle name="Dane wyjściowe 2 16 3 2" xfId="2835"/>
    <cellStyle name="Dane wyjściowe 2 16 3 3" xfId="2201"/>
    <cellStyle name="Dane wyjściowe 2 16 4" xfId="2533"/>
    <cellStyle name="Dane wyjściowe 2 16 5" xfId="1900"/>
    <cellStyle name="Dane wyjściowe 2 17" xfId="973"/>
    <cellStyle name="Dane wyjściowe 2 17 2" xfId="1410"/>
    <cellStyle name="Dane wyjściowe 2 17 2 2" xfId="1744"/>
    <cellStyle name="Dane wyjściowe 2 17 2 2 2" xfId="3009"/>
    <cellStyle name="Dane wyjściowe 2 17 2 2 3" xfId="2375"/>
    <cellStyle name="Dane wyjściowe 2 17 2 3" xfId="2676"/>
    <cellStyle name="Dane wyjściowe 2 17 2 4" xfId="2042"/>
    <cellStyle name="Dane wyjściowe 2 17 3" xfId="1570"/>
    <cellStyle name="Dane wyjściowe 2 17 3 2" xfId="2836"/>
    <cellStyle name="Dane wyjściowe 2 17 3 3" xfId="2202"/>
    <cellStyle name="Dane wyjściowe 2 17 4" xfId="2534"/>
    <cellStyle name="Dane wyjściowe 2 17 5" xfId="1901"/>
    <cellStyle name="Dane wyjściowe 2 18" xfId="974"/>
    <cellStyle name="Dane wyjściowe 2 18 2" xfId="1411"/>
    <cellStyle name="Dane wyjściowe 2 18 2 2" xfId="1745"/>
    <cellStyle name="Dane wyjściowe 2 18 2 2 2" xfId="3010"/>
    <cellStyle name="Dane wyjściowe 2 18 2 2 3" xfId="2376"/>
    <cellStyle name="Dane wyjściowe 2 18 2 3" xfId="2677"/>
    <cellStyle name="Dane wyjściowe 2 18 2 4" xfId="2043"/>
    <cellStyle name="Dane wyjściowe 2 18 3" xfId="1571"/>
    <cellStyle name="Dane wyjściowe 2 18 3 2" xfId="2837"/>
    <cellStyle name="Dane wyjściowe 2 18 3 3" xfId="2203"/>
    <cellStyle name="Dane wyjściowe 2 18 4" xfId="2535"/>
    <cellStyle name="Dane wyjściowe 2 18 5" xfId="1902"/>
    <cellStyle name="Dane wyjściowe 2 19" xfId="975"/>
    <cellStyle name="Dane wyjściowe 2 19 2" xfId="1412"/>
    <cellStyle name="Dane wyjściowe 2 19 2 2" xfId="1746"/>
    <cellStyle name="Dane wyjściowe 2 19 2 2 2" xfId="3011"/>
    <cellStyle name="Dane wyjściowe 2 19 2 2 3" xfId="2377"/>
    <cellStyle name="Dane wyjściowe 2 19 2 3" xfId="2678"/>
    <cellStyle name="Dane wyjściowe 2 19 2 4" xfId="2044"/>
    <cellStyle name="Dane wyjściowe 2 19 3" xfId="1572"/>
    <cellStyle name="Dane wyjściowe 2 19 3 2" xfId="2838"/>
    <cellStyle name="Dane wyjściowe 2 19 3 3" xfId="2204"/>
    <cellStyle name="Dane wyjściowe 2 19 4" xfId="2536"/>
    <cellStyle name="Dane wyjściowe 2 19 5" xfId="1903"/>
    <cellStyle name="Dane wyjściowe 2 2" xfId="976"/>
    <cellStyle name="Dane wyjściowe 2 2 2" xfId="1413"/>
    <cellStyle name="Dane wyjściowe 2 2 2 2" xfId="1747"/>
    <cellStyle name="Dane wyjściowe 2 2 2 2 2" xfId="3012"/>
    <cellStyle name="Dane wyjściowe 2 2 2 2 3" xfId="2378"/>
    <cellStyle name="Dane wyjściowe 2 2 2 3" xfId="2679"/>
    <cellStyle name="Dane wyjściowe 2 2 2 4" xfId="2045"/>
    <cellStyle name="Dane wyjściowe 2 2 3" xfId="1573"/>
    <cellStyle name="Dane wyjściowe 2 2 3 2" xfId="2839"/>
    <cellStyle name="Dane wyjściowe 2 2 3 3" xfId="2205"/>
    <cellStyle name="Dane wyjściowe 2 2 4" xfId="2537"/>
    <cellStyle name="Dane wyjściowe 2 2 5" xfId="1904"/>
    <cellStyle name="Dane wyjściowe 2 20" xfId="977"/>
    <cellStyle name="Dane wyjściowe 2 20 2" xfId="1414"/>
    <cellStyle name="Dane wyjściowe 2 20 2 2" xfId="1748"/>
    <cellStyle name="Dane wyjściowe 2 20 2 2 2" xfId="3013"/>
    <cellStyle name="Dane wyjściowe 2 20 2 2 3" xfId="2379"/>
    <cellStyle name="Dane wyjściowe 2 20 2 3" xfId="2680"/>
    <cellStyle name="Dane wyjściowe 2 20 2 4" xfId="2046"/>
    <cellStyle name="Dane wyjściowe 2 20 3" xfId="1574"/>
    <cellStyle name="Dane wyjściowe 2 20 3 2" xfId="2840"/>
    <cellStyle name="Dane wyjściowe 2 20 3 3" xfId="2206"/>
    <cellStyle name="Dane wyjściowe 2 20 4" xfId="2538"/>
    <cellStyle name="Dane wyjściowe 2 20 5" xfId="1905"/>
    <cellStyle name="Dane wyjściowe 2 21" xfId="978"/>
    <cellStyle name="Dane wyjściowe 2 21 2" xfId="1415"/>
    <cellStyle name="Dane wyjściowe 2 21 2 2" xfId="1749"/>
    <cellStyle name="Dane wyjściowe 2 21 2 2 2" xfId="3014"/>
    <cellStyle name="Dane wyjściowe 2 21 2 2 3" xfId="2380"/>
    <cellStyle name="Dane wyjściowe 2 21 2 3" xfId="2681"/>
    <cellStyle name="Dane wyjściowe 2 21 2 4" xfId="2047"/>
    <cellStyle name="Dane wyjściowe 2 21 3" xfId="1575"/>
    <cellStyle name="Dane wyjściowe 2 21 3 2" xfId="2841"/>
    <cellStyle name="Dane wyjściowe 2 21 3 3" xfId="2207"/>
    <cellStyle name="Dane wyjściowe 2 21 4" xfId="2539"/>
    <cellStyle name="Dane wyjściowe 2 21 5" xfId="1906"/>
    <cellStyle name="Dane wyjściowe 2 22" xfId="979"/>
    <cellStyle name="Dane wyjściowe 2 22 2" xfId="1416"/>
    <cellStyle name="Dane wyjściowe 2 22 2 2" xfId="1750"/>
    <cellStyle name="Dane wyjściowe 2 22 2 2 2" xfId="3015"/>
    <cellStyle name="Dane wyjściowe 2 22 2 2 3" xfId="2381"/>
    <cellStyle name="Dane wyjściowe 2 22 2 3" xfId="2682"/>
    <cellStyle name="Dane wyjściowe 2 22 2 4" xfId="2048"/>
    <cellStyle name="Dane wyjściowe 2 22 3" xfId="1576"/>
    <cellStyle name="Dane wyjściowe 2 22 3 2" xfId="2842"/>
    <cellStyle name="Dane wyjściowe 2 22 3 3" xfId="2208"/>
    <cellStyle name="Dane wyjściowe 2 22 4" xfId="2540"/>
    <cellStyle name="Dane wyjściowe 2 22 5" xfId="1907"/>
    <cellStyle name="Dane wyjściowe 2 23" xfId="980"/>
    <cellStyle name="Dane wyjściowe 2 23 2" xfId="1417"/>
    <cellStyle name="Dane wyjściowe 2 23 2 2" xfId="1751"/>
    <cellStyle name="Dane wyjściowe 2 23 2 2 2" xfId="3016"/>
    <cellStyle name="Dane wyjściowe 2 23 2 2 3" xfId="2382"/>
    <cellStyle name="Dane wyjściowe 2 23 2 3" xfId="2683"/>
    <cellStyle name="Dane wyjściowe 2 23 2 4" xfId="2049"/>
    <cellStyle name="Dane wyjściowe 2 23 3" xfId="1577"/>
    <cellStyle name="Dane wyjściowe 2 23 3 2" xfId="2843"/>
    <cellStyle name="Dane wyjściowe 2 23 3 3" xfId="2209"/>
    <cellStyle name="Dane wyjściowe 2 23 4" xfId="2541"/>
    <cellStyle name="Dane wyjściowe 2 23 5" xfId="1908"/>
    <cellStyle name="Dane wyjściowe 2 24" xfId="981"/>
    <cellStyle name="Dane wyjściowe 2 24 2" xfId="1418"/>
    <cellStyle name="Dane wyjściowe 2 24 2 2" xfId="1752"/>
    <cellStyle name="Dane wyjściowe 2 24 2 2 2" xfId="3017"/>
    <cellStyle name="Dane wyjściowe 2 24 2 2 3" xfId="2383"/>
    <cellStyle name="Dane wyjściowe 2 24 2 3" xfId="2684"/>
    <cellStyle name="Dane wyjściowe 2 24 2 4" xfId="2050"/>
    <cellStyle name="Dane wyjściowe 2 24 3" xfId="1578"/>
    <cellStyle name="Dane wyjściowe 2 24 3 2" xfId="2844"/>
    <cellStyle name="Dane wyjściowe 2 24 3 3" xfId="2210"/>
    <cellStyle name="Dane wyjściowe 2 24 4" xfId="2542"/>
    <cellStyle name="Dane wyjściowe 2 24 5" xfId="1909"/>
    <cellStyle name="Dane wyjściowe 2 25" xfId="982"/>
    <cellStyle name="Dane wyjściowe 2 25 2" xfId="1419"/>
    <cellStyle name="Dane wyjściowe 2 25 2 2" xfId="1753"/>
    <cellStyle name="Dane wyjściowe 2 25 2 2 2" xfId="3018"/>
    <cellStyle name="Dane wyjściowe 2 25 2 2 3" xfId="2384"/>
    <cellStyle name="Dane wyjściowe 2 25 2 3" xfId="2685"/>
    <cellStyle name="Dane wyjściowe 2 25 2 4" xfId="2051"/>
    <cellStyle name="Dane wyjściowe 2 25 3" xfId="1579"/>
    <cellStyle name="Dane wyjściowe 2 25 3 2" xfId="2845"/>
    <cellStyle name="Dane wyjściowe 2 25 3 3" xfId="2211"/>
    <cellStyle name="Dane wyjściowe 2 25 4" xfId="2543"/>
    <cellStyle name="Dane wyjściowe 2 25 5" xfId="1910"/>
    <cellStyle name="Dane wyjściowe 2 26" xfId="983"/>
    <cellStyle name="Dane wyjściowe 2 26 2" xfId="1420"/>
    <cellStyle name="Dane wyjściowe 2 26 2 2" xfId="1754"/>
    <cellStyle name="Dane wyjściowe 2 26 2 2 2" xfId="3019"/>
    <cellStyle name="Dane wyjściowe 2 26 2 2 3" xfId="2385"/>
    <cellStyle name="Dane wyjściowe 2 26 2 3" xfId="2686"/>
    <cellStyle name="Dane wyjściowe 2 26 2 4" xfId="2052"/>
    <cellStyle name="Dane wyjściowe 2 26 3" xfId="1580"/>
    <cellStyle name="Dane wyjściowe 2 26 3 2" xfId="2846"/>
    <cellStyle name="Dane wyjściowe 2 26 3 3" xfId="2212"/>
    <cellStyle name="Dane wyjściowe 2 26 4" xfId="2544"/>
    <cellStyle name="Dane wyjściowe 2 26 5" xfId="1911"/>
    <cellStyle name="Dane wyjściowe 2 27" xfId="1348"/>
    <cellStyle name="Dane wyjściowe 2 27 2" xfId="1682"/>
    <cellStyle name="Dane wyjściowe 2 27 2 2" xfId="2947"/>
    <cellStyle name="Dane wyjściowe 2 27 2 3" xfId="2313"/>
    <cellStyle name="Dane wyjściowe 2 27 3" xfId="2614"/>
    <cellStyle name="Dane wyjściowe 2 27 4" xfId="1980"/>
    <cellStyle name="Dane wyjściowe 2 28" xfId="1501"/>
    <cellStyle name="Dane wyjściowe 2 28 2" xfId="2767"/>
    <cellStyle name="Dane wyjściowe 2 28 3" xfId="2133"/>
    <cellStyle name="Dane wyjściowe 2 29" xfId="2485"/>
    <cellStyle name="Dane wyjściowe 2 3" xfId="984"/>
    <cellStyle name="Dane wyjściowe 2 3 2" xfId="1421"/>
    <cellStyle name="Dane wyjściowe 2 3 2 2" xfId="1755"/>
    <cellStyle name="Dane wyjściowe 2 3 2 2 2" xfId="3020"/>
    <cellStyle name="Dane wyjściowe 2 3 2 2 3" xfId="2386"/>
    <cellStyle name="Dane wyjściowe 2 3 2 3" xfId="2687"/>
    <cellStyle name="Dane wyjściowe 2 3 2 4" xfId="2053"/>
    <cellStyle name="Dane wyjściowe 2 3 3" xfId="1581"/>
    <cellStyle name="Dane wyjściowe 2 3 3 2" xfId="2847"/>
    <cellStyle name="Dane wyjściowe 2 3 3 3" xfId="2213"/>
    <cellStyle name="Dane wyjściowe 2 3 4" xfId="2545"/>
    <cellStyle name="Dane wyjściowe 2 3 5" xfId="1912"/>
    <cellStyle name="Dane wyjściowe 2 30" xfId="1853"/>
    <cellStyle name="Dane wyjściowe 2 4" xfId="985"/>
    <cellStyle name="Dane wyjściowe 2 4 2" xfId="1422"/>
    <cellStyle name="Dane wyjściowe 2 4 2 2" xfId="1756"/>
    <cellStyle name="Dane wyjściowe 2 4 2 2 2" xfId="3021"/>
    <cellStyle name="Dane wyjściowe 2 4 2 2 3" xfId="2387"/>
    <cellStyle name="Dane wyjściowe 2 4 2 3" xfId="2688"/>
    <cellStyle name="Dane wyjściowe 2 4 2 4" xfId="2054"/>
    <cellStyle name="Dane wyjściowe 2 4 3" xfId="1582"/>
    <cellStyle name="Dane wyjściowe 2 4 3 2" xfId="2848"/>
    <cellStyle name="Dane wyjściowe 2 4 3 3" xfId="2214"/>
    <cellStyle name="Dane wyjściowe 2 4 4" xfId="2546"/>
    <cellStyle name="Dane wyjściowe 2 4 5" xfId="1913"/>
    <cellStyle name="Dane wyjściowe 2 5" xfId="986"/>
    <cellStyle name="Dane wyjściowe 2 5 2" xfId="1423"/>
    <cellStyle name="Dane wyjściowe 2 5 2 2" xfId="1757"/>
    <cellStyle name="Dane wyjściowe 2 5 2 2 2" xfId="3022"/>
    <cellStyle name="Dane wyjściowe 2 5 2 2 3" xfId="2388"/>
    <cellStyle name="Dane wyjściowe 2 5 2 3" xfId="2689"/>
    <cellStyle name="Dane wyjściowe 2 5 2 4" xfId="2055"/>
    <cellStyle name="Dane wyjściowe 2 5 3" xfId="1583"/>
    <cellStyle name="Dane wyjściowe 2 5 3 2" xfId="2849"/>
    <cellStyle name="Dane wyjściowe 2 5 3 3" xfId="2215"/>
    <cellStyle name="Dane wyjściowe 2 5 4" xfId="2547"/>
    <cellStyle name="Dane wyjściowe 2 5 5" xfId="1914"/>
    <cellStyle name="Dane wyjściowe 2 6" xfId="987"/>
    <cellStyle name="Dane wyjściowe 2 6 2" xfId="1424"/>
    <cellStyle name="Dane wyjściowe 2 6 2 2" xfId="1758"/>
    <cellStyle name="Dane wyjściowe 2 6 2 2 2" xfId="3023"/>
    <cellStyle name="Dane wyjściowe 2 6 2 2 3" xfId="2389"/>
    <cellStyle name="Dane wyjściowe 2 6 2 3" xfId="2690"/>
    <cellStyle name="Dane wyjściowe 2 6 2 4" xfId="2056"/>
    <cellStyle name="Dane wyjściowe 2 6 3" xfId="1584"/>
    <cellStyle name="Dane wyjściowe 2 6 3 2" xfId="2850"/>
    <cellStyle name="Dane wyjściowe 2 6 3 3" xfId="2216"/>
    <cellStyle name="Dane wyjściowe 2 6 4" xfId="2548"/>
    <cellStyle name="Dane wyjściowe 2 6 5" xfId="1915"/>
    <cellStyle name="Dane wyjściowe 2 7" xfId="988"/>
    <cellStyle name="Dane wyjściowe 2 7 2" xfId="1425"/>
    <cellStyle name="Dane wyjściowe 2 7 2 2" xfId="1759"/>
    <cellStyle name="Dane wyjściowe 2 7 2 2 2" xfId="3024"/>
    <cellStyle name="Dane wyjściowe 2 7 2 2 3" xfId="2390"/>
    <cellStyle name="Dane wyjściowe 2 7 2 3" xfId="2691"/>
    <cellStyle name="Dane wyjściowe 2 7 2 4" xfId="2057"/>
    <cellStyle name="Dane wyjściowe 2 7 3" xfId="1585"/>
    <cellStyle name="Dane wyjściowe 2 7 3 2" xfId="2851"/>
    <cellStyle name="Dane wyjściowe 2 7 3 3" xfId="2217"/>
    <cellStyle name="Dane wyjściowe 2 7 4" xfId="2549"/>
    <cellStyle name="Dane wyjściowe 2 7 5" xfId="1916"/>
    <cellStyle name="Dane wyjściowe 2 8" xfId="989"/>
    <cellStyle name="Dane wyjściowe 2 8 2" xfId="1426"/>
    <cellStyle name="Dane wyjściowe 2 8 2 2" xfId="1760"/>
    <cellStyle name="Dane wyjściowe 2 8 2 2 2" xfId="3025"/>
    <cellStyle name="Dane wyjściowe 2 8 2 2 3" xfId="2391"/>
    <cellStyle name="Dane wyjściowe 2 8 2 3" xfId="2692"/>
    <cellStyle name="Dane wyjściowe 2 8 2 4" xfId="2058"/>
    <cellStyle name="Dane wyjściowe 2 8 3" xfId="1586"/>
    <cellStyle name="Dane wyjściowe 2 8 3 2" xfId="2852"/>
    <cellStyle name="Dane wyjściowe 2 8 3 3" xfId="2218"/>
    <cellStyle name="Dane wyjściowe 2 8 4" xfId="2550"/>
    <cellStyle name="Dane wyjściowe 2 8 5" xfId="1917"/>
    <cellStyle name="Dane wyjściowe 2 9" xfId="990"/>
    <cellStyle name="Dane wyjściowe 2 9 2" xfId="1427"/>
    <cellStyle name="Dane wyjściowe 2 9 2 2" xfId="1761"/>
    <cellStyle name="Dane wyjściowe 2 9 2 2 2" xfId="3026"/>
    <cellStyle name="Dane wyjściowe 2 9 2 2 3" xfId="2392"/>
    <cellStyle name="Dane wyjściowe 2 9 2 3" xfId="2693"/>
    <cellStyle name="Dane wyjściowe 2 9 2 4" xfId="2059"/>
    <cellStyle name="Dane wyjściowe 2 9 3" xfId="1587"/>
    <cellStyle name="Dane wyjściowe 2 9 3 2" xfId="2853"/>
    <cellStyle name="Dane wyjściowe 2 9 3 3" xfId="2219"/>
    <cellStyle name="Dane wyjściowe 2 9 4" xfId="2551"/>
    <cellStyle name="Dane wyjściowe 2 9 5" xfId="1918"/>
    <cellStyle name="Dane wyjściowe 3" xfId="991"/>
    <cellStyle name="Dane wyjściowe 3 2" xfId="1428"/>
    <cellStyle name="Dane wyjściowe 3 2 2" xfId="1762"/>
    <cellStyle name="Dane wyjściowe 3 2 2 2" xfId="3027"/>
    <cellStyle name="Dane wyjściowe 3 2 2 3" xfId="2393"/>
    <cellStyle name="Dane wyjściowe 3 2 3" xfId="2694"/>
    <cellStyle name="Dane wyjściowe 3 2 4" xfId="2060"/>
    <cellStyle name="Dane wyjściowe 3 3" xfId="1588"/>
    <cellStyle name="Dane wyjściowe 3 3 2" xfId="2854"/>
    <cellStyle name="Dane wyjściowe 3 3 3" xfId="2220"/>
    <cellStyle name="Dane wyjściowe 3 4" xfId="2552"/>
    <cellStyle name="Dane wyjściowe 3 5" xfId="1919"/>
    <cellStyle name="Dobre 2" xfId="312"/>
    <cellStyle name="Dobre 2 10" xfId="992"/>
    <cellStyle name="Dobre 2 11" xfId="993"/>
    <cellStyle name="Dobre 2 12" xfId="994"/>
    <cellStyle name="Dobre 2 13" xfId="995"/>
    <cellStyle name="Dobre 2 14" xfId="996"/>
    <cellStyle name="Dobre 2 15" xfId="997"/>
    <cellStyle name="Dobre 2 16" xfId="998"/>
    <cellStyle name="Dobre 2 17" xfId="999"/>
    <cellStyle name="Dobre 2 18" xfId="1000"/>
    <cellStyle name="Dobre 2 19" xfId="1001"/>
    <cellStyle name="Dobre 2 2" xfId="1002"/>
    <cellStyle name="Dobre 2 20" xfId="1003"/>
    <cellStyle name="Dobre 2 21" xfId="1004"/>
    <cellStyle name="Dobre 2 22" xfId="1005"/>
    <cellStyle name="Dobre 2 23" xfId="1006"/>
    <cellStyle name="Dobre 2 24" xfId="1007"/>
    <cellStyle name="Dobre 2 25" xfId="1008"/>
    <cellStyle name="Dobre 2 26" xfId="1009"/>
    <cellStyle name="Dobre 2 3" xfId="1010"/>
    <cellStyle name="Dobre 2 4" xfId="1011"/>
    <cellStyle name="Dobre 2 5" xfId="1012"/>
    <cellStyle name="Dobre 2 6" xfId="1013"/>
    <cellStyle name="Dobre 2 7" xfId="1014"/>
    <cellStyle name="Dobre 2 8" xfId="1015"/>
    <cellStyle name="Dobre 2 9" xfId="1016"/>
    <cellStyle name="Dobre 3" xfId="1017"/>
    <cellStyle name="Dobry 2" xfId="186"/>
    <cellStyle name="Dziesiętny 2" xfId="128"/>
    <cellStyle name="Dziesiętny 2 10" xfId="1840"/>
    <cellStyle name="Dziesiętny 2 2" xfId="153"/>
    <cellStyle name="Dziesiętny 2 2 2" xfId="314"/>
    <cellStyle name="Dziesiętny 2 2 2 2" xfId="1679"/>
    <cellStyle name="Dziesiętny 2 2 2 2 2" xfId="2944"/>
    <cellStyle name="Dziesiętny 2 2 2 2 3" xfId="2310"/>
    <cellStyle name="Dziesiętny 2 2 2 3" xfId="2498"/>
    <cellStyle name="Dziesiętny 2 2 2 4" xfId="1866"/>
    <cellStyle name="Dziesiętny 2 2 3" xfId="1364"/>
    <cellStyle name="Dziesiętny 2 2 3 2" xfId="1698"/>
    <cellStyle name="Dziesiętny 2 2 3 2 2" xfId="2963"/>
    <cellStyle name="Dziesiętny 2 2 3 2 3" xfId="2329"/>
    <cellStyle name="Dziesiętny 2 2 3 3" xfId="2630"/>
    <cellStyle name="Dziesiętny 2 2 3 4" xfId="1996"/>
    <cellStyle name="Dziesiętny 2 2 4" xfId="1520"/>
    <cellStyle name="Dziesiętny 2 2 4 2" xfId="1836"/>
    <cellStyle name="Dziesiętny 2 2 4 2 2" xfId="3101"/>
    <cellStyle name="Dziesiętny 2 2 4 2 3" xfId="2467"/>
    <cellStyle name="Dziesiętny 2 2 4 3" xfId="2786"/>
    <cellStyle name="Dziesiętny 2 2 4 4" xfId="2152"/>
    <cellStyle name="Dziesiętny 2 2 5" xfId="1666"/>
    <cellStyle name="Dziesiętny 2 2 5 2" xfId="2931"/>
    <cellStyle name="Dziesiętny 2 2 5 3" xfId="2297"/>
    <cellStyle name="Dziesiętny 2 2 6" xfId="2476"/>
    <cellStyle name="Dziesiętny 2 2 7" xfId="1845"/>
    <cellStyle name="Dziesiętny 2 3" xfId="157"/>
    <cellStyle name="Dziesiętny 2 3 2" xfId="313"/>
    <cellStyle name="Dziesiętny 2 3 2 2" xfId="1678"/>
    <cellStyle name="Dziesiętny 2 3 2 2 2" xfId="2943"/>
    <cellStyle name="Dziesiętny 2 3 2 2 3" xfId="2309"/>
    <cellStyle name="Dziesiętny 2 3 2 3" xfId="2497"/>
    <cellStyle name="Dziesiętny 2 3 2 4" xfId="1865"/>
    <cellStyle name="Dziesiętny 2 3 3" xfId="1363"/>
    <cellStyle name="Dziesiętny 2 3 3 2" xfId="1697"/>
    <cellStyle name="Dziesiętny 2 3 3 2 2" xfId="2962"/>
    <cellStyle name="Dziesiętny 2 3 3 2 3" xfId="2328"/>
    <cellStyle name="Dziesiętny 2 3 3 3" xfId="2629"/>
    <cellStyle name="Dziesiętny 2 3 3 4" xfId="1995"/>
    <cellStyle name="Dziesiętny 2 3 4" xfId="1519"/>
    <cellStyle name="Dziesiętny 2 3 4 2" xfId="1835"/>
    <cellStyle name="Dziesiętny 2 3 4 2 2" xfId="3100"/>
    <cellStyle name="Dziesiętny 2 3 4 2 3" xfId="2466"/>
    <cellStyle name="Dziesiętny 2 3 4 3" xfId="2785"/>
    <cellStyle name="Dziesiętny 2 3 4 4" xfId="2151"/>
    <cellStyle name="Dziesiętny 2 3 5" xfId="1670"/>
    <cellStyle name="Dziesiętny 2 3 5 2" xfId="2935"/>
    <cellStyle name="Dziesiętny 2 3 5 3" xfId="2301"/>
    <cellStyle name="Dziesiętny 2 3 6" xfId="2480"/>
    <cellStyle name="Dziesiętny 2 3 7" xfId="1849"/>
    <cellStyle name="Dziesiętny 2 4" xfId="203"/>
    <cellStyle name="Dziesiętny 2 4 2" xfId="1674"/>
    <cellStyle name="Dziesiętny 2 4 2 2" xfId="2939"/>
    <cellStyle name="Dziesiętny 2 4 2 3" xfId="2305"/>
    <cellStyle name="Dziesiętny 2 4 3" xfId="2490"/>
    <cellStyle name="Dziesiętny 2 4 4" xfId="1858"/>
    <cellStyle name="Dziesiętny 2 5" xfId="1355"/>
    <cellStyle name="Dziesiętny 2 5 2" xfId="1689"/>
    <cellStyle name="Dziesiętny 2 5 2 2" xfId="2954"/>
    <cellStyle name="Dziesiętny 2 5 2 3" xfId="2320"/>
    <cellStyle name="Dziesiętny 2 5 3" xfId="2621"/>
    <cellStyle name="Dziesiętny 2 5 4" xfId="1987"/>
    <cellStyle name="Dziesiętny 2 6" xfId="1510"/>
    <cellStyle name="Dziesiętny 2 6 2" xfId="1833"/>
    <cellStyle name="Dziesiętny 2 6 2 2" xfId="3098"/>
    <cellStyle name="Dziesiętny 2 6 2 3" xfId="2464"/>
    <cellStyle name="Dziesiętny 2 6 3" xfId="2776"/>
    <cellStyle name="Dziesiętny 2 6 4" xfId="2142"/>
    <cellStyle name="Dziesiętny 2 7" xfId="1659"/>
    <cellStyle name="Dziesiętny 2 7 2" xfId="1837"/>
    <cellStyle name="Dziesiętny 2 7 2 2" xfId="3102"/>
    <cellStyle name="Dziesiętny 2 7 2 3" xfId="2468"/>
    <cellStyle name="Dziesiętny 2 7 3" xfId="2924"/>
    <cellStyle name="Dziesiętny 2 7 4" xfId="2290"/>
    <cellStyle name="Dziesiętny 2 8" xfId="1661"/>
    <cellStyle name="Dziesiętny 2 8 2" xfId="2926"/>
    <cellStyle name="Dziesiętny 2 8 3" xfId="2292"/>
    <cellStyle name="Dziesiętny 2 9" xfId="2471"/>
    <cellStyle name="Dziesiętny 3" xfId="127"/>
    <cellStyle name="Dziesiętny 3 2" xfId="152"/>
    <cellStyle name="Dziesiętny 3 2 2" xfId="220"/>
    <cellStyle name="Dziesiętny 3 2 2 2" xfId="1677"/>
    <cellStyle name="Dziesiętny 3 2 2 2 2" xfId="2942"/>
    <cellStyle name="Dziesiętny 3 2 2 2 3" xfId="2308"/>
    <cellStyle name="Dziesiętny 3 2 2 3" xfId="2495"/>
    <cellStyle name="Dziesiętny 3 2 2 4" xfId="1863"/>
    <cellStyle name="Dziesiętny 3 2 3" xfId="1360"/>
    <cellStyle name="Dziesiętny 3 2 3 2" xfId="1694"/>
    <cellStyle name="Dziesiętny 3 2 3 2 2" xfId="2959"/>
    <cellStyle name="Dziesiętny 3 2 3 2 3" xfId="2325"/>
    <cellStyle name="Dziesiętny 3 2 3 3" xfId="2626"/>
    <cellStyle name="Dziesiętny 3 2 3 4" xfId="1992"/>
    <cellStyle name="Dziesiętny 3 2 4" xfId="1516"/>
    <cellStyle name="Dziesiętny 3 2 4 2" xfId="1834"/>
    <cellStyle name="Dziesiętny 3 2 4 2 2" xfId="3099"/>
    <cellStyle name="Dziesiętny 3 2 4 2 3" xfId="2465"/>
    <cellStyle name="Dziesiętny 3 2 4 3" xfId="2782"/>
    <cellStyle name="Dziesiętny 3 2 4 4" xfId="2148"/>
    <cellStyle name="Dziesiętny 3 2 5" xfId="1665"/>
    <cellStyle name="Dziesiętny 3 2 5 2" xfId="2930"/>
    <cellStyle name="Dziesiętny 3 2 5 3" xfId="2296"/>
    <cellStyle name="Dziesiętny 3 2 6" xfId="2475"/>
    <cellStyle name="Dziesiętny 3 2 7" xfId="1844"/>
    <cellStyle name="Dziesiętny 3 3" xfId="156"/>
    <cellStyle name="Dziesiętny 3 3 2" xfId="1669"/>
    <cellStyle name="Dziesiętny 3 3 2 2" xfId="2934"/>
    <cellStyle name="Dziesiętny 3 3 2 3" xfId="2300"/>
    <cellStyle name="Dziesiętny 3 3 3" xfId="2479"/>
    <cellStyle name="Dziesiętny 3 3 4" xfId="1848"/>
    <cellStyle name="Dziesiętny 3 4" xfId="1660"/>
    <cellStyle name="Dziesiętny 3 4 2" xfId="2925"/>
    <cellStyle name="Dziesiętny 3 4 3" xfId="2291"/>
    <cellStyle name="Dziesiętny 3 5" xfId="2470"/>
    <cellStyle name="Dziesiętny 3 6" xfId="1839"/>
    <cellStyle name="Dziesiętny 4" xfId="149"/>
    <cellStyle name="Dziesiętny 4 2" xfId="155"/>
    <cellStyle name="Dziesiętny 4 2 2" xfId="1668"/>
    <cellStyle name="Dziesiętny 4 2 2 2" xfId="2933"/>
    <cellStyle name="Dziesiętny 4 2 2 3" xfId="2299"/>
    <cellStyle name="Dziesiętny 4 2 3" xfId="2478"/>
    <cellStyle name="Dziesiętny 4 2 4" xfId="1847"/>
    <cellStyle name="Dziesiętny 4 3" xfId="159"/>
    <cellStyle name="Dziesiętny 4 3 2" xfId="1672"/>
    <cellStyle name="Dziesiętny 4 3 2 2" xfId="2937"/>
    <cellStyle name="Dziesiętny 4 3 2 3" xfId="2303"/>
    <cellStyle name="Dziesiętny 4 3 3" xfId="2482"/>
    <cellStyle name="Dziesiętny 4 3 4" xfId="1851"/>
    <cellStyle name="Dziesiętny 4 4" xfId="1664"/>
    <cellStyle name="Dziesiętny 4 4 2" xfId="2929"/>
    <cellStyle name="Dziesiętny 4 4 3" xfId="2295"/>
    <cellStyle name="Dziesiętny 4 5" xfId="2474"/>
    <cellStyle name="Dziesiętny 4 6" xfId="1843"/>
    <cellStyle name="Excel Built-in Normal" xfId="213"/>
    <cellStyle name="Excel Built-in Normal 2" xfId="6"/>
    <cellStyle name="Explanatory Text" xfId="129"/>
    <cellStyle name="Good" xfId="204"/>
    <cellStyle name="Grey" xfId="130"/>
    <cellStyle name="Grey 2" xfId="1018"/>
    <cellStyle name="Grey 2 2" xfId="1019"/>
    <cellStyle name="Heading 1" xfId="131"/>
    <cellStyle name="Heading 2" xfId="132"/>
    <cellStyle name="Heading 3" xfId="133"/>
    <cellStyle name="Heading 4" xfId="134"/>
    <cellStyle name="Input" xfId="205"/>
    <cellStyle name="Input [yellow]" xfId="135"/>
    <cellStyle name="Input [yellow] 2" xfId="1020"/>
    <cellStyle name="Input [yellow] 2 2" xfId="1021"/>
    <cellStyle name="Input 10" xfId="1361"/>
    <cellStyle name="Input 10 2" xfId="1695"/>
    <cellStyle name="Input 10 2 2" xfId="2960"/>
    <cellStyle name="Input 10 2 3" xfId="2326"/>
    <cellStyle name="Input 10 3" xfId="2627"/>
    <cellStyle name="Input 10 4" xfId="1993"/>
    <cellStyle name="Input 11" xfId="1376"/>
    <cellStyle name="Input 11 2" xfId="1710"/>
    <cellStyle name="Input 11 2 2" xfId="2975"/>
    <cellStyle name="Input 11 2 3" xfId="2341"/>
    <cellStyle name="Input 11 3" xfId="2642"/>
    <cellStyle name="Input 11 4" xfId="2008"/>
    <cellStyle name="Input 12" xfId="1366"/>
    <cellStyle name="Input 12 2" xfId="1700"/>
    <cellStyle name="Input 12 2 2" xfId="2965"/>
    <cellStyle name="Input 12 2 3" xfId="2331"/>
    <cellStyle name="Input 12 3" xfId="2632"/>
    <cellStyle name="Input 12 4" xfId="1998"/>
    <cellStyle name="Input 13" xfId="1375"/>
    <cellStyle name="Input 13 2" xfId="1709"/>
    <cellStyle name="Input 13 2 2" xfId="2974"/>
    <cellStyle name="Input 13 2 3" xfId="2340"/>
    <cellStyle name="Input 13 3" xfId="2641"/>
    <cellStyle name="Input 13 4" xfId="2007"/>
    <cellStyle name="Input 14" xfId="1368"/>
    <cellStyle name="Input 14 2" xfId="1702"/>
    <cellStyle name="Input 14 2 2" xfId="2967"/>
    <cellStyle name="Input 14 2 3" xfId="2333"/>
    <cellStyle name="Input 14 3" xfId="2634"/>
    <cellStyle name="Input 14 4" xfId="2000"/>
    <cellStyle name="Input 15" xfId="1374"/>
    <cellStyle name="Input 15 2" xfId="1708"/>
    <cellStyle name="Input 15 2 2" xfId="2973"/>
    <cellStyle name="Input 15 2 3" xfId="2339"/>
    <cellStyle name="Input 15 3" xfId="2640"/>
    <cellStyle name="Input 15 4" xfId="2006"/>
    <cellStyle name="Input 16" xfId="1369"/>
    <cellStyle name="Input 16 2" xfId="1703"/>
    <cellStyle name="Input 16 2 2" xfId="2968"/>
    <cellStyle name="Input 16 2 3" xfId="2334"/>
    <cellStyle name="Input 16 3" xfId="2635"/>
    <cellStyle name="Input 16 4" xfId="2001"/>
    <cellStyle name="Input 17" xfId="1373"/>
    <cellStyle name="Input 17 2" xfId="1707"/>
    <cellStyle name="Input 17 2 2" xfId="2972"/>
    <cellStyle name="Input 17 2 3" xfId="2338"/>
    <cellStyle name="Input 17 3" xfId="2639"/>
    <cellStyle name="Input 17 4" xfId="2005"/>
    <cellStyle name="Input 18" xfId="1370"/>
    <cellStyle name="Input 18 2" xfId="1704"/>
    <cellStyle name="Input 18 2 2" xfId="2969"/>
    <cellStyle name="Input 18 2 3" xfId="2335"/>
    <cellStyle name="Input 18 3" xfId="2636"/>
    <cellStyle name="Input 18 4" xfId="2002"/>
    <cellStyle name="Input 19" xfId="1372"/>
    <cellStyle name="Input 19 2" xfId="1706"/>
    <cellStyle name="Input 19 2 2" xfId="2971"/>
    <cellStyle name="Input 19 2 3" xfId="2337"/>
    <cellStyle name="Input 19 3" xfId="2638"/>
    <cellStyle name="Input 19 4" xfId="2004"/>
    <cellStyle name="Input 2" xfId="1356"/>
    <cellStyle name="Input 2 2" xfId="1690"/>
    <cellStyle name="Input 2 2 2" xfId="2955"/>
    <cellStyle name="Input 2 2 3" xfId="2321"/>
    <cellStyle name="Input 2 3" xfId="2622"/>
    <cellStyle name="Input 2 4" xfId="1988"/>
    <cellStyle name="Input 20" xfId="1496"/>
    <cellStyle name="Input 20 2" xfId="1830"/>
    <cellStyle name="Input 20 2 2" xfId="3095"/>
    <cellStyle name="Input 20 2 3" xfId="2461"/>
    <cellStyle name="Input 20 3" xfId="2762"/>
    <cellStyle name="Input 20 4" xfId="2128"/>
    <cellStyle name="Input 21" xfId="1431"/>
    <cellStyle name="Input 21 2" xfId="1765"/>
    <cellStyle name="Input 21 2 2" xfId="3030"/>
    <cellStyle name="Input 21 2 3" xfId="2396"/>
    <cellStyle name="Input 21 3" xfId="2697"/>
    <cellStyle name="Input 21 4" xfId="2063"/>
    <cellStyle name="Input 22" xfId="1367"/>
    <cellStyle name="Input 22 2" xfId="1701"/>
    <cellStyle name="Input 22 2 2" xfId="2966"/>
    <cellStyle name="Input 22 2 3" xfId="2332"/>
    <cellStyle name="Input 22 3" xfId="2633"/>
    <cellStyle name="Input 22 4" xfId="1999"/>
    <cellStyle name="Input 23" xfId="1495"/>
    <cellStyle name="Input 23 2" xfId="1829"/>
    <cellStyle name="Input 23 2 2" xfId="3094"/>
    <cellStyle name="Input 23 2 3" xfId="2460"/>
    <cellStyle name="Input 23 3" xfId="2761"/>
    <cellStyle name="Input 23 4" xfId="2127"/>
    <cellStyle name="Input 24" xfId="1494"/>
    <cellStyle name="Input 24 2" xfId="1828"/>
    <cellStyle name="Input 24 2 2" xfId="3093"/>
    <cellStyle name="Input 24 2 3" xfId="2459"/>
    <cellStyle name="Input 24 3" xfId="2760"/>
    <cellStyle name="Input 24 4" xfId="2126"/>
    <cellStyle name="Input 25" xfId="1371"/>
    <cellStyle name="Input 25 2" xfId="1705"/>
    <cellStyle name="Input 25 2 2" xfId="2970"/>
    <cellStyle name="Input 25 2 3" xfId="2336"/>
    <cellStyle name="Input 25 3" xfId="2637"/>
    <cellStyle name="Input 25 4" xfId="2003"/>
    <cellStyle name="Input 26" xfId="1498"/>
    <cellStyle name="Input 26 2" xfId="1832"/>
    <cellStyle name="Input 26 2 2" xfId="3097"/>
    <cellStyle name="Input 26 2 3" xfId="2463"/>
    <cellStyle name="Input 26 3" xfId="2764"/>
    <cellStyle name="Input 26 4" xfId="2130"/>
    <cellStyle name="Input 27" xfId="1435"/>
    <cellStyle name="Input 27 2" xfId="1769"/>
    <cellStyle name="Input 27 2 2" xfId="3034"/>
    <cellStyle name="Input 27 2 3" xfId="2400"/>
    <cellStyle name="Input 27 3" xfId="2701"/>
    <cellStyle name="Input 27 4" xfId="2067"/>
    <cellStyle name="Input 28" xfId="1430"/>
    <cellStyle name="Input 28 2" xfId="1764"/>
    <cellStyle name="Input 28 2 2" xfId="3029"/>
    <cellStyle name="Input 28 2 3" xfId="2395"/>
    <cellStyle name="Input 28 3" xfId="2696"/>
    <cellStyle name="Input 28 4" xfId="2062"/>
    <cellStyle name="Input 29" xfId="1365"/>
    <cellStyle name="Input 29 2" xfId="1699"/>
    <cellStyle name="Input 29 2 2" xfId="2964"/>
    <cellStyle name="Input 29 2 3" xfId="2330"/>
    <cellStyle name="Input 29 3" xfId="2631"/>
    <cellStyle name="Input 29 4" xfId="1997"/>
    <cellStyle name="Input 3" xfId="1434"/>
    <cellStyle name="Input 3 2" xfId="1768"/>
    <cellStyle name="Input 3 2 2" xfId="3033"/>
    <cellStyle name="Input 3 2 3" xfId="2399"/>
    <cellStyle name="Input 3 3" xfId="2700"/>
    <cellStyle name="Input 3 4" xfId="2066"/>
    <cellStyle name="Input 30" xfId="1362"/>
    <cellStyle name="Input 30 2" xfId="1696"/>
    <cellStyle name="Input 30 2 2" xfId="2961"/>
    <cellStyle name="Input 30 2 3" xfId="2327"/>
    <cellStyle name="Input 30 3" xfId="2628"/>
    <cellStyle name="Input 30 4" xfId="1994"/>
    <cellStyle name="Input 31" xfId="1512"/>
    <cellStyle name="Input 31 2" xfId="2778"/>
    <cellStyle name="Input 31 3" xfId="2144"/>
    <cellStyle name="Input 32" xfId="1593"/>
    <cellStyle name="Input 32 2" xfId="2859"/>
    <cellStyle name="Input 32 3" xfId="2225"/>
    <cellStyle name="Input 33" xfId="1592"/>
    <cellStyle name="Input 33 2" xfId="2858"/>
    <cellStyle name="Input 33 3" xfId="2224"/>
    <cellStyle name="Input 34" xfId="1507"/>
    <cellStyle name="Input 34 2" xfId="2773"/>
    <cellStyle name="Input 34 3" xfId="2139"/>
    <cellStyle name="Input 35" xfId="1657"/>
    <cellStyle name="Input 35 2" xfId="2923"/>
    <cellStyle name="Input 35 3" xfId="2289"/>
    <cellStyle name="Input 36" xfId="1591"/>
    <cellStyle name="Input 36 2" xfId="2857"/>
    <cellStyle name="Input 36 3" xfId="2223"/>
    <cellStyle name="Input 37" xfId="1506"/>
    <cellStyle name="Input 37 2" xfId="2772"/>
    <cellStyle name="Input 37 3" xfId="2138"/>
    <cellStyle name="Input 38" xfId="1589"/>
    <cellStyle name="Input 38 2" xfId="2855"/>
    <cellStyle name="Input 38 3" xfId="2221"/>
    <cellStyle name="Input 39" xfId="1517"/>
    <cellStyle name="Input 39 2" xfId="2783"/>
    <cellStyle name="Input 39 3" xfId="2149"/>
    <cellStyle name="Input 4" xfId="1433"/>
    <cellStyle name="Input 4 2" xfId="1767"/>
    <cellStyle name="Input 4 2 2" xfId="3032"/>
    <cellStyle name="Input 4 2 3" xfId="2398"/>
    <cellStyle name="Input 4 3" xfId="2699"/>
    <cellStyle name="Input 4 4" xfId="2065"/>
    <cellStyle name="Input 40" xfId="1536"/>
    <cellStyle name="Input 40 2" xfId="2802"/>
    <cellStyle name="Input 40 3" xfId="2168"/>
    <cellStyle name="Input 41" xfId="1521"/>
    <cellStyle name="Input 41 2" xfId="2787"/>
    <cellStyle name="Input 41 3" xfId="2153"/>
    <cellStyle name="Input 42" xfId="1534"/>
    <cellStyle name="Input 42 2" xfId="2800"/>
    <cellStyle name="Input 42 3" xfId="2166"/>
    <cellStyle name="Input 43" xfId="1523"/>
    <cellStyle name="Input 43 2" xfId="2789"/>
    <cellStyle name="Input 43 3" xfId="2155"/>
    <cellStyle name="Input 44" xfId="1532"/>
    <cellStyle name="Input 44 2" xfId="2798"/>
    <cellStyle name="Input 44 3" xfId="2164"/>
    <cellStyle name="Input 45" xfId="1524"/>
    <cellStyle name="Input 45 2" xfId="2790"/>
    <cellStyle name="Input 45 3" xfId="2156"/>
    <cellStyle name="Input 46" xfId="1531"/>
    <cellStyle name="Input 46 2" xfId="2797"/>
    <cellStyle name="Input 46 3" xfId="2163"/>
    <cellStyle name="Input 47" xfId="1525"/>
    <cellStyle name="Input 47 2" xfId="2791"/>
    <cellStyle name="Input 47 3" xfId="2157"/>
    <cellStyle name="Input 48" xfId="1530"/>
    <cellStyle name="Input 48 2" xfId="2796"/>
    <cellStyle name="Input 48 3" xfId="2162"/>
    <cellStyle name="Input 49" xfId="1526"/>
    <cellStyle name="Input 49 2" xfId="2792"/>
    <cellStyle name="Input 49 3" xfId="2158"/>
    <cellStyle name="Input 5" xfId="1353"/>
    <cellStyle name="Input 5 2" xfId="1687"/>
    <cellStyle name="Input 5 2 2" xfId="2952"/>
    <cellStyle name="Input 5 2 3" xfId="2318"/>
    <cellStyle name="Input 5 3" xfId="2619"/>
    <cellStyle name="Input 5 4" xfId="1985"/>
    <cellStyle name="Input 50" xfId="1529"/>
    <cellStyle name="Input 50 2" xfId="2795"/>
    <cellStyle name="Input 50 3" xfId="2161"/>
    <cellStyle name="Input 51" xfId="1527"/>
    <cellStyle name="Input 51 2" xfId="2793"/>
    <cellStyle name="Input 51 3" xfId="2159"/>
    <cellStyle name="Input 52" xfId="1518"/>
    <cellStyle name="Input 52 2" xfId="2784"/>
    <cellStyle name="Input 52 3" xfId="2150"/>
    <cellStyle name="Input 53" xfId="1594"/>
    <cellStyle name="Input 53 2" xfId="2860"/>
    <cellStyle name="Input 53 3" xfId="2226"/>
    <cellStyle name="Input 54" xfId="1508"/>
    <cellStyle name="Input 54 2" xfId="2774"/>
    <cellStyle name="Input 54 3" xfId="2140"/>
    <cellStyle name="Input 55" xfId="1590"/>
    <cellStyle name="Input 55 2" xfId="2856"/>
    <cellStyle name="Input 55 3" xfId="2222"/>
    <cellStyle name="Input 56" xfId="1505"/>
    <cellStyle name="Input 56 2" xfId="2771"/>
    <cellStyle name="Input 56 3" xfId="2137"/>
    <cellStyle name="Input 57" xfId="1511"/>
    <cellStyle name="Input 57 2" xfId="2777"/>
    <cellStyle name="Input 57 3" xfId="2143"/>
    <cellStyle name="Input 58" xfId="1528"/>
    <cellStyle name="Input 58 2" xfId="2794"/>
    <cellStyle name="Input 58 3" xfId="2160"/>
    <cellStyle name="Input 59" xfId="1535"/>
    <cellStyle name="Input 59 2" xfId="2801"/>
    <cellStyle name="Input 59 3" xfId="2167"/>
    <cellStyle name="Input 6" xfId="1497"/>
    <cellStyle name="Input 6 2" xfId="1831"/>
    <cellStyle name="Input 6 2 2" xfId="3096"/>
    <cellStyle name="Input 6 2 3" xfId="2462"/>
    <cellStyle name="Input 6 3" xfId="2763"/>
    <cellStyle name="Input 6 4" xfId="2129"/>
    <cellStyle name="Input 60" xfId="1522"/>
    <cellStyle name="Input 60 2" xfId="2788"/>
    <cellStyle name="Input 60 3" xfId="2154"/>
    <cellStyle name="Input 61" xfId="1533"/>
    <cellStyle name="Input 61 2" xfId="2799"/>
    <cellStyle name="Input 61 3" xfId="2165"/>
    <cellStyle name="Input 62" xfId="1499"/>
    <cellStyle name="Input 62 2" xfId="2765"/>
    <cellStyle name="Input 62 3" xfId="2131"/>
    <cellStyle name="Input 63" xfId="1656"/>
    <cellStyle name="Input 63 2" xfId="2922"/>
    <cellStyle name="Input 63 3" xfId="2288"/>
    <cellStyle name="Input 64" xfId="1596"/>
    <cellStyle name="Input 64 2" xfId="2862"/>
    <cellStyle name="Input 64 3" xfId="2228"/>
    <cellStyle name="Input 65" xfId="1655"/>
    <cellStyle name="Input 65 2" xfId="2921"/>
    <cellStyle name="Input 65 3" xfId="2287"/>
    <cellStyle name="Input 66" xfId="1595"/>
    <cellStyle name="Input 66 2" xfId="2861"/>
    <cellStyle name="Input 66 3" xfId="2227"/>
    <cellStyle name="Input 67" xfId="1675"/>
    <cellStyle name="Input 67 2" xfId="2940"/>
    <cellStyle name="Input 67 3" xfId="2306"/>
    <cellStyle name="Input 68" xfId="1680"/>
    <cellStyle name="Input 68 2" xfId="2945"/>
    <cellStyle name="Input 68 3" xfId="2311"/>
    <cellStyle name="Input 69" xfId="2491"/>
    <cellStyle name="Input 7" xfId="1432"/>
    <cellStyle name="Input 7 2" xfId="1766"/>
    <cellStyle name="Input 7 2 2" xfId="3031"/>
    <cellStyle name="Input 7 2 3" xfId="2397"/>
    <cellStyle name="Input 7 3" xfId="2698"/>
    <cellStyle name="Input 7 4" xfId="2064"/>
    <cellStyle name="Input 70" xfId="2553"/>
    <cellStyle name="Input 71" xfId="3103"/>
    <cellStyle name="Input 72" xfId="2500"/>
    <cellStyle name="Input 73" xfId="2496"/>
    <cellStyle name="Input 74" xfId="2499"/>
    <cellStyle name="Input 75" xfId="2582"/>
    <cellStyle name="Input 76" xfId="2483"/>
    <cellStyle name="Input 77" xfId="1859"/>
    <cellStyle name="Input 78" xfId="1920"/>
    <cellStyle name="Input 79" xfId="3104"/>
    <cellStyle name="Input 8" xfId="1352"/>
    <cellStyle name="Input 8 2" xfId="1686"/>
    <cellStyle name="Input 8 2 2" xfId="2951"/>
    <cellStyle name="Input 8 2 3" xfId="2317"/>
    <cellStyle name="Input 8 3" xfId="2618"/>
    <cellStyle name="Input 8 4" xfId="1984"/>
    <cellStyle name="Input 80" xfId="1867"/>
    <cellStyle name="Input 81" xfId="1864"/>
    <cellStyle name="Input 9" xfId="1429"/>
    <cellStyle name="Input 9 2" xfId="1763"/>
    <cellStyle name="Input 9 2 2" xfId="3028"/>
    <cellStyle name="Input 9 2 3" xfId="2394"/>
    <cellStyle name="Input 9 3" xfId="2695"/>
    <cellStyle name="Input 9 4" xfId="2061"/>
    <cellStyle name="Input_ki_rob_dr_k_01062012" xfId="1022"/>
    <cellStyle name="Komórka połączona 2" xfId="187"/>
    <cellStyle name="Komórka połączona 2 2" xfId="1023"/>
    <cellStyle name="Komórka zaznaczona 2" xfId="188"/>
    <cellStyle name="Komórka zaznaczona 2 10" xfId="1024"/>
    <cellStyle name="Komórka zaznaczona 2 11" xfId="1025"/>
    <cellStyle name="Komórka zaznaczona 2 12" xfId="1026"/>
    <cellStyle name="Komórka zaznaczona 2 13" xfId="1027"/>
    <cellStyle name="Komórka zaznaczona 2 14" xfId="1028"/>
    <cellStyle name="Komórka zaznaczona 2 15" xfId="1029"/>
    <cellStyle name="Komórka zaznaczona 2 16" xfId="1030"/>
    <cellStyle name="Komórka zaznaczona 2 17" xfId="1031"/>
    <cellStyle name="Komórka zaznaczona 2 18" xfId="1032"/>
    <cellStyle name="Komórka zaznaczona 2 19" xfId="1033"/>
    <cellStyle name="Komórka zaznaczona 2 2" xfId="1034"/>
    <cellStyle name="Komórka zaznaczona 2 20" xfId="1035"/>
    <cellStyle name="Komórka zaznaczona 2 21" xfId="1036"/>
    <cellStyle name="Komórka zaznaczona 2 22" xfId="1037"/>
    <cellStyle name="Komórka zaznaczona 2 23" xfId="1038"/>
    <cellStyle name="Komórka zaznaczona 2 24" xfId="1039"/>
    <cellStyle name="Komórka zaznaczona 2 25" xfId="1040"/>
    <cellStyle name="Komórka zaznaczona 2 26" xfId="1041"/>
    <cellStyle name="Komórka zaznaczona 2 3" xfId="1042"/>
    <cellStyle name="Komórka zaznaczona 2 4" xfId="1043"/>
    <cellStyle name="Komórka zaznaczona 2 5" xfId="1044"/>
    <cellStyle name="Komórka zaznaczona 2 6" xfId="1045"/>
    <cellStyle name="Komórka zaznaczona 2 7" xfId="1046"/>
    <cellStyle name="Komórka zaznaczona 2 8" xfId="1047"/>
    <cellStyle name="Komórka zaznaczona 2 9" xfId="1048"/>
    <cellStyle name="Komórka zaznaczona 3" xfId="1049"/>
    <cellStyle name="Linked Cell" xfId="206"/>
    <cellStyle name="Nagłówek 1 2" xfId="189"/>
    <cellStyle name="Nagłówek 1 2 2" xfId="1050"/>
    <cellStyle name="Nagłówek 2 2" xfId="190"/>
    <cellStyle name="Nagłówek 2 2 2" xfId="1051"/>
    <cellStyle name="Nagłówek 3 2" xfId="191"/>
    <cellStyle name="Nagłówek 3 2 2" xfId="1052"/>
    <cellStyle name="Nagłówek 4 2" xfId="192"/>
    <cellStyle name="Nagłówek 4 2 2" xfId="1053"/>
    <cellStyle name="Neutral" xfId="136"/>
    <cellStyle name="Neutralne 2" xfId="315"/>
    <cellStyle name="Neutralne 2 10" xfId="1054"/>
    <cellStyle name="Neutralne 2 11" xfId="1055"/>
    <cellStyle name="Neutralne 2 12" xfId="1056"/>
    <cellStyle name="Neutralne 2 13" xfId="1057"/>
    <cellStyle name="Neutralne 2 14" xfId="1058"/>
    <cellStyle name="Neutralne 2 15" xfId="1059"/>
    <cellStyle name="Neutralne 2 16" xfId="1060"/>
    <cellStyle name="Neutralne 2 17" xfId="1061"/>
    <cellStyle name="Neutralne 2 18" xfId="1062"/>
    <cellStyle name="Neutralne 2 19" xfId="1063"/>
    <cellStyle name="Neutralne 2 2" xfId="1064"/>
    <cellStyle name="Neutralne 2 20" xfId="1065"/>
    <cellStyle name="Neutralne 2 21" xfId="1066"/>
    <cellStyle name="Neutralne 2 22" xfId="1067"/>
    <cellStyle name="Neutralne 2 23" xfId="1068"/>
    <cellStyle name="Neutralne 2 24" xfId="1069"/>
    <cellStyle name="Neutralne 2 25" xfId="1070"/>
    <cellStyle name="Neutralne 2 26" xfId="1071"/>
    <cellStyle name="Neutralne 2 3" xfId="1072"/>
    <cellStyle name="Neutralne 2 4" xfId="1073"/>
    <cellStyle name="Neutralne 2 5" xfId="1074"/>
    <cellStyle name="Neutralne 2 6" xfId="1075"/>
    <cellStyle name="Neutralne 2 7" xfId="1076"/>
    <cellStyle name="Neutralne 2 8" xfId="1077"/>
    <cellStyle name="Neutralne 2 9" xfId="1078"/>
    <cellStyle name="Neutralne 3" xfId="1079"/>
    <cellStyle name="Neutralne 4" xfId="1080"/>
    <cellStyle name="Neutralny 2" xfId="193"/>
    <cellStyle name="None" xfId="137"/>
    <cellStyle name="Normal - Style1" xfId="138"/>
    <cellStyle name="Normal - Style1 2" xfId="1081"/>
    <cellStyle name="Normal 2 11" xfId="1082"/>
    <cellStyle name="Normal 2 11 2" xfId="1083"/>
    <cellStyle name="Normal 2 14" xfId="1084"/>
    <cellStyle name="Normal 2 14 2" xfId="1085"/>
    <cellStyle name="Normal 2 15" xfId="1086"/>
    <cellStyle name="Normal 2 15 2" xfId="1087"/>
    <cellStyle name="Normal 2 16" xfId="1088"/>
    <cellStyle name="Normal 2 16 2" xfId="1089"/>
    <cellStyle name="Normal 2 17" xfId="1090"/>
    <cellStyle name="Normal 2 17 2" xfId="1091"/>
    <cellStyle name="Normal 2 3" xfId="1092"/>
    <cellStyle name="Normal 2 3 2" xfId="1093"/>
    <cellStyle name="Normal 2 4" xfId="1094"/>
    <cellStyle name="Normal 2 4 2" xfId="1095"/>
    <cellStyle name="Normal 2 5" xfId="1096"/>
    <cellStyle name="Normal 2 5 2" xfId="1097"/>
    <cellStyle name="Normal 2 7" xfId="1098"/>
    <cellStyle name="Normal 2 7 2" xfId="1099"/>
    <cellStyle name="Normal 2 9" xfId="1100"/>
    <cellStyle name="Normal 2 9 2" xfId="1101"/>
    <cellStyle name="Normal 3 14" xfId="1102"/>
    <cellStyle name="Normal 3 14 2" xfId="1103"/>
    <cellStyle name="Normal 3 15" xfId="1104"/>
    <cellStyle name="Normal 3 15 2" xfId="1105"/>
    <cellStyle name="Normal 3 16" xfId="1106"/>
    <cellStyle name="Normal 3 16 2" xfId="1107"/>
    <cellStyle name="Normal 3 17" xfId="1108"/>
    <cellStyle name="Normal 3 17 2" xfId="1109"/>
    <cellStyle name="Normal 3 18" xfId="1110"/>
    <cellStyle name="Normal 3 18 2" xfId="1111"/>
    <cellStyle name="Normal 3 19" xfId="1112"/>
    <cellStyle name="Normal 3 19 2" xfId="1113"/>
    <cellStyle name="Normal 3 2" xfId="1114"/>
    <cellStyle name="Normal 3 2 2" xfId="1115"/>
    <cellStyle name="Normal 3 20" xfId="1116"/>
    <cellStyle name="Normal 3 20 2" xfId="1117"/>
    <cellStyle name="Normal 3 21" xfId="1118"/>
    <cellStyle name="Normal 3 21 2" xfId="1119"/>
    <cellStyle name="Normal 3 22" xfId="1120"/>
    <cellStyle name="Normal 3 22 2" xfId="1121"/>
    <cellStyle name="Normal 3 23" xfId="1122"/>
    <cellStyle name="Normal 3 23 2" xfId="1123"/>
    <cellStyle name="Normal 3 24" xfId="1124"/>
    <cellStyle name="Normal 3 24 2" xfId="1125"/>
    <cellStyle name="Normal 3 25" xfId="1126"/>
    <cellStyle name="Normal 3 25 2" xfId="1127"/>
    <cellStyle name="Normal 3 26" xfId="1128"/>
    <cellStyle name="Normal 3 26 2" xfId="1129"/>
    <cellStyle name="Normal 3 27" xfId="1130"/>
    <cellStyle name="Normal 3 27 2" xfId="1131"/>
    <cellStyle name="Normal 3 28" xfId="1132"/>
    <cellStyle name="Normal 3 28 2" xfId="1133"/>
    <cellStyle name="Normal 3 29" xfId="1134"/>
    <cellStyle name="Normal 3 29 2" xfId="1135"/>
    <cellStyle name="Normal 3 31" xfId="1136"/>
    <cellStyle name="Normal 3 31 2" xfId="1137"/>
    <cellStyle name="Normal 3 4" xfId="1138"/>
    <cellStyle name="Normal 3 4 2" xfId="1139"/>
    <cellStyle name="Normal 3 6" xfId="1140"/>
    <cellStyle name="Normal 3 6 2" xfId="1141"/>
    <cellStyle name="Normal 4 19" xfId="1142"/>
    <cellStyle name="Normal 4 19 2" xfId="1143"/>
    <cellStyle name="Normal 4 2" xfId="1144"/>
    <cellStyle name="Normal 4 2 2" xfId="1145"/>
    <cellStyle name="Normal 5 2" xfId="1146"/>
    <cellStyle name="Normal 5 2 2" xfId="1147"/>
    <cellStyle name="Normal_5.1 - PR i OF" xfId="1148"/>
    <cellStyle name="normální_laroux" xfId="139"/>
    <cellStyle name="Normalny" xfId="0" builtinId="0"/>
    <cellStyle name="Normalny 10" xfId="1149"/>
    <cellStyle name="Normalny 10 2" xfId="1150"/>
    <cellStyle name="Normalny 10 2 2" xfId="9"/>
    <cellStyle name="Normalny 10 2 2 2" xfId="1151"/>
    <cellStyle name="Normalny 10 3" xfId="1152"/>
    <cellStyle name="Normalny 11" xfId="1153"/>
    <cellStyle name="Normalny 11 2" xfId="1154"/>
    <cellStyle name="Normalny 11 3" xfId="1155"/>
    <cellStyle name="Normalny 12" xfId="1156"/>
    <cellStyle name="Normalny 12 2" xfId="1157"/>
    <cellStyle name="Normalny 13" xfId="1158"/>
    <cellStyle name="Normalny 13 2" xfId="1159"/>
    <cellStyle name="Normalny 14" xfId="1160"/>
    <cellStyle name="Normalny 14 2" xfId="1161"/>
    <cellStyle name="Normalny 15" xfId="1162"/>
    <cellStyle name="Normalny 15 2" xfId="1163"/>
    <cellStyle name="Normalny 16" xfId="1658"/>
    <cellStyle name="Normalny 2" xfId="1"/>
    <cellStyle name="Normalny 2 10" xfId="1164"/>
    <cellStyle name="Normalny 2 101" xfId="8"/>
    <cellStyle name="Normalny 2 11" xfId="1165"/>
    <cellStyle name="Normalny 2 12" xfId="1166"/>
    <cellStyle name="Normalny 2 13" xfId="1167"/>
    <cellStyle name="Normalny 2 2" xfId="13"/>
    <cellStyle name="Normalny 2 2 2" xfId="14"/>
    <cellStyle name="Normalny 2 2 2 2" xfId="221"/>
    <cellStyle name="Normalny 2 2 3" xfId="7"/>
    <cellStyle name="Normalny 2 2 4" xfId="140"/>
    <cellStyle name="Normalny 2 2 4 2" xfId="1346"/>
    <cellStyle name="Normalny 2 2_Branże odc. H" xfId="1168"/>
    <cellStyle name="Normalny 2 2_Inżynieria odc. H" xfId="3"/>
    <cellStyle name="Normalny 2 3" xfId="15"/>
    <cellStyle name="Normalny 2 3 2" xfId="141"/>
    <cellStyle name="Normalny 2 4" xfId="12"/>
    <cellStyle name="Normalny 2 4 2" xfId="1170"/>
    <cellStyle name="Normalny 2 4 3" xfId="1171"/>
    <cellStyle name="Normalny 2 4 4" xfId="1169"/>
    <cellStyle name="Normalny 2 4 5" xfId="318"/>
    <cellStyle name="Normalny 2 5" xfId="1172"/>
    <cellStyle name="Normalny 2 6" xfId="1173"/>
    <cellStyle name="Normalny 2 7" xfId="1174"/>
    <cellStyle name="Normalny 2 8" xfId="1175"/>
    <cellStyle name="Normalny 2 9" xfId="1176"/>
    <cellStyle name="Normalny 2_Branże odc. H" xfId="1177"/>
    <cellStyle name="Normalny 3" xfId="16"/>
    <cellStyle name="Normalny 3 10" xfId="1178"/>
    <cellStyle name="Normalny 3 11" xfId="1179"/>
    <cellStyle name="Normalny 3 12" xfId="1180"/>
    <cellStyle name="Normalny 3 13" xfId="1181"/>
    <cellStyle name="Normalny 3 14" xfId="1182"/>
    <cellStyle name="Normalny 3 2" xfId="142"/>
    <cellStyle name="Normalny 3 2 2" xfId="215"/>
    <cellStyle name="Normalny 3 2 2 2" xfId="1183"/>
    <cellStyle name="Normalny 3 2 3" xfId="1184"/>
    <cellStyle name="Normalny 3 2 4" xfId="1185"/>
    <cellStyle name="Normalny 3 2 5" xfId="224"/>
    <cellStyle name="Normalny 3 2 6" xfId="1186"/>
    <cellStyle name="Normalny 3 2 7" xfId="201"/>
    <cellStyle name="Normalny 3 2_kI" xfId="216"/>
    <cellStyle name="Normalny 3 3" xfId="207"/>
    <cellStyle name="Normalny 3 3 2" xfId="1187"/>
    <cellStyle name="Normalny 3 4" xfId="1188"/>
    <cellStyle name="Normalny 3 4 2" xfId="1189"/>
    <cellStyle name="Normalny 3 5" xfId="1190"/>
    <cellStyle name="Normalny 3 6" xfId="1191"/>
    <cellStyle name="Normalny 3 7" xfId="1192"/>
    <cellStyle name="Normalny 3 8" xfId="1193"/>
    <cellStyle name="Normalny 3 9" xfId="1194"/>
    <cellStyle name="Normalny 3_Branże odc. H" xfId="1195"/>
    <cellStyle name="Normalny 4" xfId="17"/>
    <cellStyle name="Normalny 4 2" xfId="18"/>
    <cellStyle name="Normalny 4 2 2" xfId="1196"/>
    <cellStyle name="Normalny 4 2 3" xfId="319"/>
    <cellStyle name="Normalny 4 3" xfId="21"/>
    <cellStyle name="Normalny 4 3 2" xfId="1198"/>
    <cellStyle name="Normalny 4 3 3" xfId="1197"/>
    <cellStyle name="Normalny 4 4" xfId="208"/>
    <cellStyle name="Normalny 4_Branże odc. H" xfId="1199"/>
    <cellStyle name="Normalny 48" xfId="10"/>
    <cellStyle name="Normalny 5" xfId="19"/>
    <cellStyle name="Normalny 5 2" xfId="20"/>
    <cellStyle name="Normalny 5 2 2" xfId="1200"/>
    <cellStyle name="Normalny 5 3" xfId="4"/>
    <cellStyle name="Normalny 5 3 2" xfId="1201"/>
    <cellStyle name="Normalny 5 4" xfId="151"/>
    <cellStyle name="Normalny 5 5" xfId="217"/>
    <cellStyle name="Normalny 5_DTŚ Obiekty Ki_ 29_05_2012" xfId="150"/>
    <cellStyle name="Normalny 6" xfId="11"/>
    <cellStyle name="Normalny 6 2" xfId="1203"/>
    <cellStyle name="Normalny 6 2 2" xfId="1204"/>
    <cellStyle name="Normalny 6 3" xfId="1205"/>
    <cellStyle name="Normalny 6 3 2" xfId="1206"/>
    <cellStyle name="Normalny 6 4" xfId="1207"/>
    <cellStyle name="Normalny 6 5" xfId="1202"/>
    <cellStyle name="Normalny 6 6" xfId="320"/>
    <cellStyle name="Normalny 7" xfId="321"/>
    <cellStyle name="Normalny 7 2" xfId="1209"/>
    <cellStyle name="Normalny 7 3" xfId="1210"/>
    <cellStyle name="Normalny 7 4" xfId="1208"/>
    <cellStyle name="Normalny 8" xfId="1211"/>
    <cellStyle name="Normalny 8 2" xfId="1212"/>
    <cellStyle name="Normalny 8 2 2" xfId="1213"/>
    <cellStyle name="Normalny 8 3" xfId="1214"/>
    <cellStyle name="Normalny 9" xfId="1215"/>
    <cellStyle name="Normalny 9 2" xfId="1216"/>
    <cellStyle name="Normalny 9 3" xfId="1217"/>
    <cellStyle name="Normalny_KO H" xfId="5"/>
    <cellStyle name="Normalny_Przedmiar robót_ostateczny" xfId="2"/>
    <cellStyle name="Note" xfId="143"/>
    <cellStyle name="Note 2" xfId="1218"/>
    <cellStyle name="Note 2 2" xfId="1436"/>
    <cellStyle name="Note 2 2 2" xfId="1770"/>
    <cellStyle name="Note 2 2 2 2" xfId="3035"/>
    <cellStyle name="Note 2 2 2 3" xfId="2401"/>
    <cellStyle name="Note 2 2 3" xfId="2702"/>
    <cellStyle name="Note 2 2 4" xfId="2068"/>
    <cellStyle name="Note 2 3" xfId="1597"/>
    <cellStyle name="Note 2 3 2" xfId="2863"/>
    <cellStyle name="Note 2 3 3" xfId="2229"/>
    <cellStyle name="Note 2 4" xfId="2554"/>
    <cellStyle name="Note 2 5" xfId="1921"/>
    <cellStyle name="Note 3" xfId="1219"/>
    <cellStyle name="Note 3 2" xfId="1437"/>
    <cellStyle name="Note 3 2 2" xfId="1771"/>
    <cellStyle name="Note 3 2 2 2" xfId="3036"/>
    <cellStyle name="Note 3 2 2 3" xfId="2402"/>
    <cellStyle name="Note 3 2 3" xfId="2703"/>
    <cellStyle name="Note 3 2 4" xfId="2069"/>
    <cellStyle name="Note 3 3" xfId="1598"/>
    <cellStyle name="Note 3 3 2" xfId="2864"/>
    <cellStyle name="Note 3 3 3" xfId="2230"/>
    <cellStyle name="Note 3 4" xfId="2555"/>
    <cellStyle name="Note 3 5" xfId="1922"/>
    <cellStyle name="Note 4" xfId="209"/>
    <cellStyle name="Note 4 2" xfId="1676"/>
    <cellStyle name="Note 4 2 2" xfId="2941"/>
    <cellStyle name="Note 4 2 3" xfId="2307"/>
    <cellStyle name="Note 4 3" xfId="2492"/>
    <cellStyle name="Note 4 4" xfId="1860"/>
    <cellStyle name="Note 5" xfId="1357"/>
    <cellStyle name="Note 5 2" xfId="1691"/>
    <cellStyle name="Note 5 2 2" xfId="2956"/>
    <cellStyle name="Note 5 2 3" xfId="2322"/>
    <cellStyle name="Note 5 3" xfId="2623"/>
    <cellStyle name="Note 5 4" xfId="1989"/>
    <cellStyle name="Note 6" xfId="1513"/>
    <cellStyle name="Note 6 2" xfId="2779"/>
    <cellStyle name="Note 6 3" xfId="2145"/>
    <cellStyle name="Note 7" xfId="1662"/>
    <cellStyle name="Note 7 2" xfId="2927"/>
    <cellStyle name="Note 7 3" xfId="2293"/>
    <cellStyle name="Note 8" xfId="2472"/>
    <cellStyle name="Note 9" xfId="1841"/>
    <cellStyle name="Obliczenia 2" xfId="194"/>
    <cellStyle name="Obliczenia 2 10" xfId="1220"/>
    <cellStyle name="Obliczenia 2 10 2" xfId="1438"/>
    <cellStyle name="Obliczenia 2 10 2 2" xfId="1772"/>
    <cellStyle name="Obliczenia 2 10 2 2 2" xfId="3037"/>
    <cellStyle name="Obliczenia 2 10 2 2 3" xfId="2403"/>
    <cellStyle name="Obliczenia 2 10 2 3" xfId="2704"/>
    <cellStyle name="Obliczenia 2 10 2 4" xfId="2070"/>
    <cellStyle name="Obliczenia 2 10 3" xfId="1599"/>
    <cellStyle name="Obliczenia 2 10 3 2" xfId="2865"/>
    <cellStyle name="Obliczenia 2 10 3 3" xfId="2231"/>
    <cellStyle name="Obliczenia 2 10 4" xfId="2556"/>
    <cellStyle name="Obliczenia 2 10 5" xfId="1923"/>
    <cellStyle name="Obliczenia 2 11" xfId="1221"/>
    <cellStyle name="Obliczenia 2 11 2" xfId="1439"/>
    <cellStyle name="Obliczenia 2 11 2 2" xfId="1773"/>
    <cellStyle name="Obliczenia 2 11 2 2 2" xfId="3038"/>
    <cellStyle name="Obliczenia 2 11 2 2 3" xfId="2404"/>
    <cellStyle name="Obliczenia 2 11 2 3" xfId="2705"/>
    <cellStyle name="Obliczenia 2 11 2 4" xfId="2071"/>
    <cellStyle name="Obliczenia 2 11 3" xfId="1600"/>
    <cellStyle name="Obliczenia 2 11 3 2" xfId="2866"/>
    <cellStyle name="Obliczenia 2 11 3 3" xfId="2232"/>
    <cellStyle name="Obliczenia 2 11 4" xfId="2557"/>
    <cellStyle name="Obliczenia 2 11 5" xfId="1924"/>
    <cellStyle name="Obliczenia 2 12" xfId="1222"/>
    <cellStyle name="Obliczenia 2 12 2" xfId="1440"/>
    <cellStyle name="Obliczenia 2 12 2 2" xfId="1774"/>
    <cellStyle name="Obliczenia 2 12 2 2 2" xfId="3039"/>
    <cellStyle name="Obliczenia 2 12 2 2 3" xfId="2405"/>
    <cellStyle name="Obliczenia 2 12 2 3" xfId="2706"/>
    <cellStyle name="Obliczenia 2 12 2 4" xfId="2072"/>
    <cellStyle name="Obliczenia 2 12 3" xfId="1601"/>
    <cellStyle name="Obliczenia 2 12 3 2" xfId="2867"/>
    <cellStyle name="Obliczenia 2 12 3 3" xfId="2233"/>
    <cellStyle name="Obliczenia 2 12 4" xfId="2558"/>
    <cellStyle name="Obliczenia 2 12 5" xfId="1925"/>
    <cellStyle name="Obliczenia 2 13" xfId="1223"/>
    <cellStyle name="Obliczenia 2 13 2" xfId="1441"/>
    <cellStyle name="Obliczenia 2 13 2 2" xfId="1775"/>
    <cellStyle name="Obliczenia 2 13 2 2 2" xfId="3040"/>
    <cellStyle name="Obliczenia 2 13 2 2 3" xfId="2406"/>
    <cellStyle name="Obliczenia 2 13 2 3" xfId="2707"/>
    <cellStyle name="Obliczenia 2 13 2 4" xfId="2073"/>
    <cellStyle name="Obliczenia 2 13 3" xfId="1602"/>
    <cellStyle name="Obliczenia 2 13 3 2" xfId="2868"/>
    <cellStyle name="Obliczenia 2 13 3 3" xfId="2234"/>
    <cellStyle name="Obliczenia 2 13 4" xfId="2559"/>
    <cellStyle name="Obliczenia 2 13 5" xfId="1926"/>
    <cellStyle name="Obliczenia 2 14" xfId="1224"/>
    <cellStyle name="Obliczenia 2 14 2" xfId="1442"/>
    <cellStyle name="Obliczenia 2 14 2 2" xfId="1776"/>
    <cellStyle name="Obliczenia 2 14 2 2 2" xfId="3041"/>
    <cellStyle name="Obliczenia 2 14 2 2 3" xfId="2407"/>
    <cellStyle name="Obliczenia 2 14 2 3" xfId="2708"/>
    <cellStyle name="Obliczenia 2 14 2 4" xfId="2074"/>
    <cellStyle name="Obliczenia 2 14 3" xfId="1603"/>
    <cellStyle name="Obliczenia 2 14 3 2" xfId="2869"/>
    <cellStyle name="Obliczenia 2 14 3 3" xfId="2235"/>
    <cellStyle name="Obliczenia 2 14 4" xfId="2560"/>
    <cellStyle name="Obliczenia 2 14 5" xfId="1927"/>
    <cellStyle name="Obliczenia 2 15" xfId="1225"/>
    <cellStyle name="Obliczenia 2 15 2" xfId="1443"/>
    <cellStyle name="Obliczenia 2 15 2 2" xfId="1777"/>
    <cellStyle name="Obliczenia 2 15 2 2 2" xfId="3042"/>
    <cellStyle name="Obliczenia 2 15 2 2 3" xfId="2408"/>
    <cellStyle name="Obliczenia 2 15 2 3" xfId="2709"/>
    <cellStyle name="Obliczenia 2 15 2 4" xfId="2075"/>
    <cellStyle name="Obliczenia 2 15 3" xfId="1604"/>
    <cellStyle name="Obliczenia 2 15 3 2" xfId="2870"/>
    <cellStyle name="Obliczenia 2 15 3 3" xfId="2236"/>
    <cellStyle name="Obliczenia 2 15 4" xfId="2561"/>
    <cellStyle name="Obliczenia 2 15 5" xfId="1928"/>
    <cellStyle name="Obliczenia 2 16" xfId="1226"/>
    <cellStyle name="Obliczenia 2 16 2" xfId="1444"/>
    <cellStyle name="Obliczenia 2 16 2 2" xfId="1778"/>
    <cellStyle name="Obliczenia 2 16 2 2 2" xfId="3043"/>
    <cellStyle name="Obliczenia 2 16 2 2 3" xfId="2409"/>
    <cellStyle name="Obliczenia 2 16 2 3" xfId="2710"/>
    <cellStyle name="Obliczenia 2 16 2 4" xfId="2076"/>
    <cellStyle name="Obliczenia 2 16 3" xfId="1605"/>
    <cellStyle name="Obliczenia 2 16 3 2" xfId="2871"/>
    <cellStyle name="Obliczenia 2 16 3 3" xfId="2237"/>
    <cellStyle name="Obliczenia 2 16 4" xfId="2562"/>
    <cellStyle name="Obliczenia 2 16 5" xfId="1929"/>
    <cellStyle name="Obliczenia 2 17" xfId="1227"/>
    <cellStyle name="Obliczenia 2 17 2" xfId="1445"/>
    <cellStyle name="Obliczenia 2 17 2 2" xfId="1779"/>
    <cellStyle name="Obliczenia 2 17 2 2 2" xfId="3044"/>
    <cellStyle name="Obliczenia 2 17 2 2 3" xfId="2410"/>
    <cellStyle name="Obliczenia 2 17 2 3" xfId="2711"/>
    <cellStyle name="Obliczenia 2 17 2 4" xfId="2077"/>
    <cellStyle name="Obliczenia 2 17 3" xfId="1606"/>
    <cellStyle name="Obliczenia 2 17 3 2" xfId="2872"/>
    <cellStyle name="Obliczenia 2 17 3 3" xfId="2238"/>
    <cellStyle name="Obliczenia 2 17 4" xfId="2563"/>
    <cellStyle name="Obliczenia 2 17 5" xfId="1930"/>
    <cellStyle name="Obliczenia 2 18" xfId="1228"/>
    <cellStyle name="Obliczenia 2 18 2" xfId="1446"/>
    <cellStyle name="Obliczenia 2 18 2 2" xfId="1780"/>
    <cellStyle name="Obliczenia 2 18 2 2 2" xfId="3045"/>
    <cellStyle name="Obliczenia 2 18 2 2 3" xfId="2411"/>
    <cellStyle name="Obliczenia 2 18 2 3" xfId="2712"/>
    <cellStyle name="Obliczenia 2 18 2 4" xfId="2078"/>
    <cellStyle name="Obliczenia 2 18 3" xfId="1607"/>
    <cellStyle name="Obliczenia 2 18 3 2" xfId="2873"/>
    <cellStyle name="Obliczenia 2 18 3 3" xfId="2239"/>
    <cellStyle name="Obliczenia 2 18 4" xfId="2564"/>
    <cellStyle name="Obliczenia 2 18 5" xfId="1931"/>
    <cellStyle name="Obliczenia 2 19" xfId="1229"/>
    <cellStyle name="Obliczenia 2 19 2" xfId="1447"/>
    <cellStyle name="Obliczenia 2 19 2 2" xfId="1781"/>
    <cellStyle name="Obliczenia 2 19 2 2 2" xfId="3046"/>
    <cellStyle name="Obliczenia 2 19 2 2 3" xfId="2412"/>
    <cellStyle name="Obliczenia 2 19 2 3" xfId="2713"/>
    <cellStyle name="Obliczenia 2 19 2 4" xfId="2079"/>
    <cellStyle name="Obliczenia 2 19 3" xfId="1608"/>
    <cellStyle name="Obliczenia 2 19 3 2" xfId="2874"/>
    <cellStyle name="Obliczenia 2 19 3 3" xfId="2240"/>
    <cellStyle name="Obliczenia 2 19 4" xfId="2565"/>
    <cellStyle name="Obliczenia 2 19 5" xfId="1932"/>
    <cellStyle name="Obliczenia 2 2" xfId="1230"/>
    <cellStyle name="Obliczenia 2 2 2" xfId="1448"/>
    <cellStyle name="Obliczenia 2 2 2 2" xfId="1782"/>
    <cellStyle name="Obliczenia 2 2 2 2 2" xfId="3047"/>
    <cellStyle name="Obliczenia 2 2 2 2 3" xfId="2413"/>
    <cellStyle name="Obliczenia 2 2 2 3" xfId="2714"/>
    <cellStyle name="Obliczenia 2 2 2 4" xfId="2080"/>
    <cellStyle name="Obliczenia 2 2 3" xfId="1609"/>
    <cellStyle name="Obliczenia 2 2 3 2" xfId="2875"/>
    <cellStyle name="Obliczenia 2 2 3 3" xfId="2241"/>
    <cellStyle name="Obliczenia 2 2 4" xfId="2566"/>
    <cellStyle name="Obliczenia 2 2 5" xfId="1933"/>
    <cellStyle name="Obliczenia 2 20" xfId="1231"/>
    <cellStyle name="Obliczenia 2 20 2" xfId="1449"/>
    <cellStyle name="Obliczenia 2 20 2 2" xfId="1783"/>
    <cellStyle name="Obliczenia 2 20 2 2 2" xfId="3048"/>
    <cellStyle name="Obliczenia 2 20 2 2 3" xfId="2414"/>
    <cellStyle name="Obliczenia 2 20 2 3" xfId="2715"/>
    <cellStyle name="Obliczenia 2 20 2 4" xfId="2081"/>
    <cellStyle name="Obliczenia 2 20 3" xfId="1610"/>
    <cellStyle name="Obliczenia 2 20 3 2" xfId="2876"/>
    <cellStyle name="Obliczenia 2 20 3 3" xfId="2242"/>
    <cellStyle name="Obliczenia 2 20 4" xfId="2567"/>
    <cellStyle name="Obliczenia 2 20 5" xfId="1934"/>
    <cellStyle name="Obliczenia 2 21" xfId="1232"/>
    <cellStyle name="Obliczenia 2 21 2" xfId="1450"/>
    <cellStyle name="Obliczenia 2 21 2 2" xfId="1784"/>
    <cellStyle name="Obliczenia 2 21 2 2 2" xfId="3049"/>
    <cellStyle name="Obliczenia 2 21 2 2 3" xfId="2415"/>
    <cellStyle name="Obliczenia 2 21 2 3" xfId="2716"/>
    <cellStyle name="Obliczenia 2 21 2 4" xfId="2082"/>
    <cellStyle name="Obliczenia 2 21 3" xfId="1611"/>
    <cellStyle name="Obliczenia 2 21 3 2" xfId="2877"/>
    <cellStyle name="Obliczenia 2 21 3 3" xfId="2243"/>
    <cellStyle name="Obliczenia 2 21 4" xfId="2568"/>
    <cellStyle name="Obliczenia 2 21 5" xfId="1935"/>
    <cellStyle name="Obliczenia 2 22" xfId="1233"/>
    <cellStyle name="Obliczenia 2 22 2" xfId="1451"/>
    <cellStyle name="Obliczenia 2 22 2 2" xfId="1785"/>
    <cellStyle name="Obliczenia 2 22 2 2 2" xfId="3050"/>
    <cellStyle name="Obliczenia 2 22 2 2 3" xfId="2416"/>
    <cellStyle name="Obliczenia 2 22 2 3" xfId="2717"/>
    <cellStyle name="Obliczenia 2 22 2 4" xfId="2083"/>
    <cellStyle name="Obliczenia 2 22 3" xfId="1612"/>
    <cellStyle name="Obliczenia 2 22 3 2" xfId="2878"/>
    <cellStyle name="Obliczenia 2 22 3 3" xfId="2244"/>
    <cellStyle name="Obliczenia 2 22 4" xfId="2569"/>
    <cellStyle name="Obliczenia 2 22 5" xfId="1936"/>
    <cellStyle name="Obliczenia 2 23" xfId="1234"/>
    <cellStyle name="Obliczenia 2 23 2" xfId="1452"/>
    <cellStyle name="Obliczenia 2 23 2 2" xfId="1786"/>
    <cellStyle name="Obliczenia 2 23 2 2 2" xfId="3051"/>
    <cellStyle name="Obliczenia 2 23 2 2 3" xfId="2417"/>
    <cellStyle name="Obliczenia 2 23 2 3" xfId="2718"/>
    <cellStyle name="Obliczenia 2 23 2 4" xfId="2084"/>
    <cellStyle name="Obliczenia 2 23 3" xfId="1613"/>
    <cellStyle name="Obliczenia 2 23 3 2" xfId="2879"/>
    <cellStyle name="Obliczenia 2 23 3 3" xfId="2245"/>
    <cellStyle name="Obliczenia 2 23 4" xfId="2570"/>
    <cellStyle name="Obliczenia 2 23 5" xfId="1937"/>
    <cellStyle name="Obliczenia 2 24" xfId="1235"/>
    <cellStyle name="Obliczenia 2 24 2" xfId="1453"/>
    <cellStyle name="Obliczenia 2 24 2 2" xfId="1787"/>
    <cellStyle name="Obliczenia 2 24 2 2 2" xfId="3052"/>
    <cellStyle name="Obliczenia 2 24 2 2 3" xfId="2418"/>
    <cellStyle name="Obliczenia 2 24 2 3" xfId="2719"/>
    <cellStyle name="Obliczenia 2 24 2 4" xfId="2085"/>
    <cellStyle name="Obliczenia 2 24 3" xfId="1614"/>
    <cellStyle name="Obliczenia 2 24 3 2" xfId="2880"/>
    <cellStyle name="Obliczenia 2 24 3 3" xfId="2246"/>
    <cellStyle name="Obliczenia 2 24 4" xfId="2571"/>
    <cellStyle name="Obliczenia 2 24 5" xfId="1938"/>
    <cellStyle name="Obliczenia 2 25" xfId="1236"/>
    <cellStyle name="Obliczenia 2 25 2" xfId="1454"/>
    <cellStyle name="Obliczenia 2 25 2 2" xfId="1788"/>
    <cellStyle name="Obliczenia 2 25 2 2 2" xfId="3053"/>
    <cellStyle name="Obliczenia 2 25 2 2 3" xfId="2419"/>
    <cellStyle name="Obliczenia 2 25 2 3" xfId="2720"/>
    <cellStyle name="Obliczenia 2 25 2 4" xfId="2086"/>
    <cellStyle name="Obliczenia 2 25 3" xfId="1615"/>
    <cellStyle name="Obliczenia 2 25 3 2" xfId="2881"/>
    <cellStyle name="Obliczenia 2 25 3 3" xfId="2247"/>
    <cellStyle name="Obliczenia 2 25 4" xfId="2572"/>
    <cellStyle name="Obliczenia 2 25 5" xfId="1939"/>
    <cellStyle name="Obliczenia 2 26" xfId="1237"/>
    <cellStyle name="Obliczenia 2 26 2" xfId="1455"/>
    <cellStyle name="Obliczenia 2 26 2 2" xfId="1789"/>
    <cellStyle name="Obliczenia 2 26 2 2 2" xfId="3054"/>
    <cellStyle name="Obliczenia 2 26 2 2 3" xfId="2420"/>
    <cellStyle name="Obliczenia 2 26 2 3" xfId="2721"/>
    <cellStyle name="Obliczenia 2 26 2 4" xfId="2087"/>
    <cellStyle name="Obliczenia 2 26 3" xfId="1616"/>
    <cellStyle name="Obliczenia 2 26 3 2" xfId="2882"/>
    <cellStyle name="Obliczenia 2 26 3 3" xfId="2248"/>
    <cellStyle name="Obliczenia 2 26 4" xfId="2573"/>
    <cellStyle name="Obliczenia 2 26 5" xfId="1940"/>
    <cellStyle name="Obliczenia 2 27" xfId="1349"/>
    <cellStyle name="Obliczenia 2 27 2" xfId="1683"/>
    <cellStyle name="Obliczenia 2 27 2 2" xfId="2948"/>
    <cellStyle name="Obliczenia 2 27 2 3" xfId="2314"/>
    <cellStyle name="Obliczenia 2 27 3" xfId="2615"/>
    <cellStyle name="Obliczenia 2 27 4" xfId="1981"/>
    <cellStyle name="Obliczenia 2 28" xfId="1502"/>
    <cellStyle name="Obliczenia 2 28 2" xfId="2768"/>
    <cellStyle name="Obliczenia 2 28 3" xfId="2134"/>
    <cellStyle name="Obliczenia 2 29" xfId="2486"/>
    <cellStyle name="Obliczenia 2 3" xfId="1238"/>
    <cellStyle name="Obliczenia 2 3 2" xfId="1456"/>
    <cellStyle name="Obliczenia 2 3 2 2" xfId="1790"/>
    <cellStyle name="Obliczenia 2 3 2 2 2" xfId="3055"/>
    <cellStyle name="Obliczenia 2 3 2 2 3" xfId="2421"/>
    <cellStyle name="Obliczenia 2 3 2 3" xfId="2722"/>
    <cellStyle name="Obliczenia 2 3 2 4" xfId="2088"/>
    <cellStyle name="Obliczenia 2 3 3" xfId="1617"/>
    <cellStyle name="Obliczenia 2 3 3 2" xfId="2883"/>
    <cellStyle name="Obliczenia 2 3 3 3" xfId="2249"/>
    <cellStyle name="Obliczenia 2 3 4" xfId="2574"/>
    <cellStyle name="Obliczenia 2 3 5" xfId="1941"/>
    <cellStyle name="Obliczenia 2 30" xfId="1854"/>
    <cellStyle name="Obliczenia 2 4" xfId="1239"/>
    <cellStyle name="Obliczenia 2 4 2" xfId="1457"/>
    <cellStyle name="Obliczenia 2 4 2 2" xfId="1791"/>
    <cellStyle name="Obliczenia 2 4 2 2 2" xfId="3056"/>
    <cellStyle name="Obliczenia 2 4 2 2 3" xfId="2422"/>
    <cellStyle name="Obliczenia 2 4 2 3" xfId="2723"/>
    <cellStyle name="Obliczenia 2 4 2 4" xfId="2089"/>
    <cellStyle name="Obliczenia 2 4 3" xfId="1618"/>
    <cellStyle name="Obliczenia 2 4 3 2" xfId="2884"/>
    <cellStyle name="Obliczenia 2 4 3 3" xfId="2250"/>
    <cellStyle name="Obliczenia 2 4 4" xfId="2575"/>
    <cellStyle name="Obliczenia 2 4 5" xfId="1942"/>
    <cellStyle name="Obliczenia 2 5" xfId="1240"/>
    <cellStyle name="Obliczenia 2 5 2" xfId="1458"/>
    <cellStyle name="Obliczenia 2 5 2 2" xfId="1792"/>
    <cellStyle name="Obliczenia 2 5 2 2 2" xfId="3057"/>
    <cellStyle name="Obliczenia 2 5 2 2 3" xfId="2423"/>
    <cellStyle name="Obliczenia 2 5 2 3" xfId="2724"/>
    <cellStyle name="Obliczenia 2 5 2 4" xfId="2090"/>
    <cellStyle name="Obliczenia 2 5 3" xfId="1619"/>
    <cellStyle name="Obliczenia 2 5 3 2" xfId="2885"/>
    <cellStyle name="Obliczenia 2 5 3 3" xfId="2251"/>
    <cellStyle name="Obliczenia 2 5 4" xfId="2576"/>
    <cellStyle name="Obliczenia 2 5 5" xfId="1943"/>
    <cellStyle name="Obliczenia 2 6" xfId="1241"/>
    <cellStyle name="Obliczenia 2 6 2" xfId="1459"/>
    <cellStyle name="Obliczenia 2 6 2 2" xfId="1793"/>
    <cellStyle name="Obliczenia 2 6 2 2 2" xfId="3058"/>
    <cellStyle name="Obliczenia 2 6 2 2 3" xfId="2424"/>
    <cellStyle name="Obliczenia 2 6 2 3" xfId="2725"/>
    <cellStyle name="Obliczenia 2 6 2 4" xfId="2091"/>
    <cellStyle name="Obliczenia 2 6 3" xfId="1620"/>
    <cellStyle name="Obliczenia 2 6 3 2" xfId="2886"/>
    <cellStyle name="Obliczenia 2 6 3 3" xfId="2252"/>
    <cellStyle name="Obliczenia 2 6 4" xfId="2577"/>
    <cellStyle name="Obliczenia 2 6 5" xfId="1944"/>
    <cellStyle name="Obliczenia 2 7" xfId="1242"/>
    <cellStyle name="Obliczenia 2 7 2" xfId="1460"/>
    <cellStyle name="Obliczenia 2 7 2 2" xfId="1794"/>
    <cellStyle name="Obliczenia 2 7 2 2 2" xfId="3059"/>
    <cellStyle name="Obliczenia 2 7 2 2 3" xfId="2425"/>
    <cellStyle name="Obliczenia 2 7 2 3" xfId="2726"/>
    <cellStyle name="Obliczenia 2 7 2 4" xfId="2092"/>
    <cellStyle name="Obliczenia 2 7 3" xfId="1621"/>
    <cellStyle name="Obliczenia 2 7 3 2" xfId="2887"/>
    <cellStyle name="Obliczenia 2 7 3 3" xfId="2253"/>
    <cellStyle name="Obliczenia 2 7 4" xfId="2578"/>
    <cellStyle name="Obliczenia 2 7 5" xfId="1945"/>
    <cellStyle name="Obliczenia 2 8" xfId="1243"/>
    <cellStyle name="Obliczenia 2 8 2" xfId="1461"/>
    <cellStyle name="Obliczenia 2 8 2 2" xfId="1795"/>
    <cellStyle name="Obliczenia 2 8 2 2 2" xfId="3060"/>
    <cellStyle name="Obliczenia 2 8 2 2 3" xfId="2426"/>
    <cellStyle name="Obliczenia 2 8 2 3" xfId="2727"/>
    <cellStyle name="Obliczenia 2 8 2 4" xfId="2093"/>
    <cellStyle name="Obliczenia 2 8 3" xfId="1622"/>
    <cellStyle name="Obliczenia 2 8 3 2" xfId="2888"/>
    <cellStyle name="Obliczenia 2 8 3 3" xfId="2254"/>
    <cellStyle name="Obliczenia 2 8 4" xfId="2579"/>
    <cellStyle name="Obliczenia 2 8 5" xfId="1946"/>
    <cellStyle name="Obliczenia 2 9" xfId="1244"/>
    <cellStyle name="Obliczenia 2 9 2" xfId="1462"/>
    <cellStyle name="Obliczenia 2 9 2 2" xfId="1796"/>
    <cellStyle name="Obliczenia 2 9 2 2 2" xfId="3061"/>
    <cellStyle name="Obliczenia 2 9 2 2 3" xfId="2427"/>
    <cellStyle name="Obliczenia 2 9 2 3" xfId="2728"/>
    <cellStyle name="Obliczenia 2 9 2 4" xfId="2094"/>
    <cellStyle name="Obliczenia 2 9 3" xfId="1623"/>
    <cellStyle name="Obliczenia 2 9 3 2" xfId="2889"/>
    <cellStyle name="Obliczenia 2 9 3 3" xfId="2255"/>
    <cellStyle name="Obliczenia 2 9 4" xfId="2580"/>
    <cellStyle name="Obliczenia 2 9 5" xfId="1947"/>
    <cellStyle name="Obliczenia 3" xfId="1245"/>
    <cellStyle name="Obliczenia 3 2" xfId="1463"/>
    <cellStyle name="Obliczenia 3 2 2" xfId="1797"/>
    <cellStyle name="Obliczenia 3 2 2 2" xfId="3062"/>
    <cellStyle name="Obliczenia 3 2 2 3" xfId="2428"/>
    <cellStyle name="Obliczenia 3 2 3" xfId="2729"/>
    <cellStyle name="Obliczenia 3 2 4" xfId="2095"/>
    <cellStyle name="Obliczenia 3 3" xfId="1624"/>
    <cellStyle name="Obliczenia 3 3 2" xfId="2890"/>
    <cellStyle name="Obliczenia 3 3 3" xfId="2256"/>
    <cellStyle name="Obliczenia 3 4" xfId="2581"/>
    <cellStyle name="Obliczenia 3 5" xfId="1948"/>
    <cellStyle name="Opis" xfId="144"/>
    <cellStyle name="Output" xfId="210"/>
    <cellStyle name="Output 2" xfId="1358"/>
    <cellStyle name="Output 2 2" xfId="1692"/>
    <cellStyle name="Output 2 2 2" xfId="2957"/>
    <cellStyle name="Output 2 2 3" xfId="2323"/>
    <cellStyle name="Output 2 3" xfId="2624"/>
    <cellStyle name="Output 2 4" xfId="1990"/>
    <cellStyle name="Output 3" xfId="1514"/>
    <cellStyle name="Output 3 2" xfId="2780"/>
    <cellStyle name="Output 3 3" xfId="2146"/>
    <cellStyle name="Output 4" xfId="2493"/>
    <cellStyle name="Output 5" xfId="1861"/>
    <cellStyle name="Percent [2]" xfId="145"/>
    <cellStyle name="Percent [2] 10" xfId="1246"/>
    <cellStyle name="Percent [2] 10 2" xfId="1247"/>
    <cellStyle name="Percent [2] 11" xfId="1248"/>
    <cellStyle name="Percent [2] 11 2" xfId="1249"/>
    <cellStyle name="Percent [2] 12" xfId="1250"/>
    <cellStyle name="Percent [2] 12 2" xfId="1251"/>
    <cellStyle name="Percent [2] 13" xfId="1252"/>
    <cellStyle name="Percent [2] 13 2" xfId="1253"/>
    <cellStyle name="Percent [2] 14" xfId="1254"/>
    <cellStyle name="Percent [2] 14 2" xfId="1255"/>
    <cellStyle name="Percent [2] 15" xfId="1256"/>
    <cellStyle name="Percent [2] 15 2" xfId="1257"/>
    <cellStyle name="Percent [2] 16" xfId="1258"/>
    <cellStyle name="Percent [2] 16 2" xfId="1259"/>
    <cellStyle name="Percent [2] 17" xfId="1260"/>
    <cellStyle name="Percent [2] 17 2" xfId="1261"/>
    <cellStyle name="Percent [2] 18" xfId="1262"/>
    <cellStyle name="Percent [2] 19" xfId="1263"/>
    <cellStyle name="Percent [2] 2" xfId="1264"/>
    <cellStyle name="Percent [2] 2 2" xfId="1265"/>
    <cellStyle name="Percent [2] 2 3" xfId="1266"/>
    <cellStyle name="Percent [2] 3" xfId="1267"/>
    <cellStyle name="Percent [2] 3 2" xfId="1268"/>
    <cellStyle name="Percent [2] 4" xfId="1269"/>
    <cellStyle name="Percent [2] 4 2" xfId="1270"/>
    <cellStyle name="Percent [2] 5" xfId="1271"/>
    <cellStyle name="Percent [2] 5 2" xfId="1272"/>
    <cellStyle name="Percent [2] 6" xfId="1273"/>
    <cellStyle name="Percent [2] 6 2" xfId="1274"/>
    <cellStyle name="Percent [2] 7" xfId="1275"/>
    <cellStyle name="Percent [2] 7 2" xfId="1276"/>
    <cellStyle name="Percent [2] 8" xfId="1277"/>
    <cellStyle name="Percent [2] 8 2" xfId="1278"/>
    <cellStyle name="Percent [2] 9" xfId="1279"/>
    <cellStyle name="Percent [2] 9 2" xfId="1280"/>
    <cellStyle name="Procentowy" xfId="3105" builtinId="5"/>
    <cellStyle name="Styl 1" xfId="146"/>
    <cellStyle name="Styl 1 2" xfId="1281"/>
    <cellStyle name="Suma 2" xfId="195"/>
    <cellStyle name="Suma 2 2" xfId="1282"/>
    <cellStyle name="Suma 2 2 2" xfId="1464"/>
    <cellStyle name="Suma 2 2 2 2" xfId="1798"/>
    <cellStyle name="Suma 2 2 2 2 2" xfId="3063"/>
    <cellStyle name="Suma 2 2 2 2 3" xfId="2429"/>
    <cellStyle name="Suma 2 2 2 3" xfId="2730"/>
    <cellStyle name="Suma 2 2 2 4" xfId="2096"/>
    <cellStyle name="Suma 2 2 3" xfId="1625"/>
    <cellStyle name="Suma 2 2 3 2" xfId="2891"/>
    <cellStyle name="Suma 2 2 3 3" xfId="2257"/>
    <cellStyle name="Suma 2 2 4" xfId="2583"/>
    <cellStyle name="Suma 2 2 5" xfId="1949"/>
    <cellStyle name="Suma 2 3" xfId="1283"/>
    <cellStyle name="Suma 2 3 2" xfId="1465"/>
    <cellStyle name="Suma 2 3 2 2" xfId="1799"/>
    <cellStyle name="Suma 2 3 2 2 2" xfId="3064"/>
    <cellStyle name="Suma 2 3 2 2 3" xfId="2430"/>
    <cellStyle name="Suma 2 3 2 3" xfId="2731"/>
    <cellStyle name="Suma 2 3 2 4" xfId="2097"/>
    <cellStyle name="Suma 2 3 3" xfId="1626"/>
    <cellStyle name="Suma 2 3 3 2" xfId="2892"/>
    <cellStyle name="Suma 2 3 3 3" xfId="2258"/>
    <cellStyle name="Suma 2 3 4" xfId="2584"/>
    <cellStyle name="Suma 2 3 5" xfId="1950"/>
    <cellStyle name="Suma 2 4" xfId="1350"/>
    <cellStyle name="Suma 2 4 2" xfId="1684"/>
    <cellStyle name="Suma 2 4 2 2" xfId="2949"/>
    <cellStyle name="Suma 2 4 2 3" xfId="2315"/>
    <cellStyle name="Suma 2 4 3" xfId="2616"/>
    <cellStyle name="Suma 2 4 4" xfId="1982"/>
    <cellStyle name="Suma 2 5" xfId="1503"/>
    <cellStyle name="Suma 2 5 2" xfId="2769"/>
    <cellStyle name="Suma 2 5 3" xfId="2135"/>
    <cellStyle name="Suma 2 6" xfId="2487"/>
    <cellStyle name="Suma 2 7" xfId="1855"/>
    <cellStyle name="Tekst objaśnienia 2" xfId="196"/>
    <cellStyle name="Tekst ostrzeżenia 2" xfId="197"/>
    <cellStyle name="Title" xfId="147"/>
    <cellStyle name="Total" xfId="211"/>
    <cellStyle name="Total 2" xfId="1284"/>
    <cellStyle name="Total 2 2" xfId="1466"/>
    <cellStyle name="Total 2 2 2" xfId="1800"/>
    <cellStyle name="Total 2 2 2 2" xfId="3065"/>
    <cellStyle name="Total 2 2 2 3" xfId="2431"/>
    <cellStyle name="Total 2 2 3" xfId="2732"/>
    <cellStyle name="Total 2 2 4" xfId="2098"/>
    <cellStyle name="Total 2 3" xfId="1627"/>
    <cellStyle name="Total 2 3 2" xfId="2893"/>
    <cellStyle name="Total 2 3 3" xfId="2259"/>
    <cellStyle name="Total 2 4" xfId="2585"/>
    <cellStyle name="Total 2 5" xfId="1951"/>
    <cellStyle name="Total 3" xfId="1285"/>
    <cellStyle name="Total 3 2" xfId="1467"/>
    <cellStyle name="Total 3 2 2" xfId="1801"/>
    <cellStyle name="Total 3 2 2 2" xfId="3066"/>
    <cellStyle name="Total 3 2 2 3" xfId="2432"/>
    <cellStyle name="Total 3 2 3" xfId="2733"/>
    <cellStyle name="Total 3 2 4" xfId="2099"/>
    <cellStyle name="Total 3 3" xfId="1628"/>
    <cellStyle name="Total 3 3 2" xfId="2894"/>
    <cellStyle name="Total 3 3 3" xfId="2260"/>
    <cellStyle name="Total 3 4" xfId="2586"/>
    <cellStyle name="Total 3 5" xfId="1952"/>
    <cellStyle name="Total 4" xfId="1359"/>
    <cellStyle name="Total 4 2" xfId="1693"/>
    <cellStyle name="Total 4 2 2" xfId="2958"/>
    <cellStyle name="Total 4 2 3" xfId="2324"/>
    <cellStyle name="Total 4 3" xfId="2625"/>
    <cellStyle name="Total 4 4" xfId="1991"/>
    <cellStyle name="Total 5" xfId="1515"/>
    <cellStyle name="Total 5 2" xfId="2781"/>
    <cellStyle name="Total 5 3" xfId="2147"/>
    <cellStyle name="Total 6" xfId="2494"/>
    <cellStyle name="Total 7" xfId="1862"/>
    <cellStyle name="Tytuł 2" xfId="198"/>
    <cellStyle name="Tytuł 2 2" xfId="1286"/>
    <cellStyle name="tytuł1" xfId="1287"/>
    <cellStyle name="Uwaga 2" xfId="199"/>
    <cellStyle name="Uwaga 2 10" xfId="1288"/>
    <cellStyle name="Uwaga 2 10 2" xfId="1468"/>
    <cellStyle name="Uwaga 2 10 2 2" xfId="1802"/>
    <cellStyle name="Uwaga 2 10 2 2 2" xfId="3067"/>
    <cellStyle name="Uwaga 2 10 2 2 3" xfId="2433"/>
    <cellStyle name="Uwaga 2 10 2 3" xfId="2734"/>
    <cellStyle name="Uwaga 2 10 2 4" xfId="2100"/>
    <cellStyle name="Uwaga 2 10 3" xfId="1629"/>
    <cellStyle name="Uwaga 2 10 3 2" xfId="2895"/>
    <cellStyle name="Uwaga 2 10 3 3" xfId="2261"/>
    <cellStyle name="Uwaga 2 10 4" xfId="2587"/>
    <cellStyle name="Uwaga 2 10 5" xfId="1953"/>
    <cellStyle name="Uwaga 2 11" xfId="1289"/>
    <cellStyle name="Uwaga 2 11 2" xfId="1469"/>
    <cellStyle name="Uwaga 2 11 2 2" xfId="1803"/>
    <cellStyle name="Uwaga 2 11 2 2 2" xfId="3068"/>
    <cellStyle name="Uwaga 2 11 2 2 3" xfId="2434"/>
    <cellStyle name="Uwaga 2 11 2 3" xfId="2735"/>
    <cellStyle name="Uwaga 2 11 2 4" xfId="2101"/>
    <cellStyle name="Uwaga 2 11 3" xfId="1630"/>
    <cellStyle name="Uwaga 2 11 3 2" xfId="2896"/>
    <cellStyle name="Uwaga 2 11 3 3" xfId="2262"/>
    <cellStyle name="Uwaga 2 11 4" xfId="2588"/>
    <cellStyle name="Uwaga 2 11 5" xfId="1954"/>
    <cellStyle name="Uwaga 2 12" xfId="1290"/>
    <cellStyle name="Uwaga 2 12 2" xfId="1470"/>
    <cellStyle name="Uwaga 2 12 2 2" xfId="1804"/>
    <cellStyle name="Uwaga 2 12 2 2 2" xfId="3069"/>
    <cellStyle name="Uwaga 2 12 2 2 3" xfId="2435"/>
    <cellStyle name="Uwaga 2 12 2 3" xfId="2736"/>
    <cellStyle name="Uwaga 2 12 2 4" xfId="2102"/>
    <cellStyle name="Uwaga 2 12 3" xfId="1631"/>
    <cellStyle name="Uwaga 2 12 3 2" xfId="2897"/>
    <cellStyle name="Uwaga 2 12 3 3" xfId="2263"/>
    <cellStyle name="Uwaga 2 12 4" xfId="2589"/>
    <cellStyle name="Uwaga 2 12 5" xfId="1955"/>
    <cellStyle name="Uwaga 2 13" xfId="1291"/>
    <cellStyle name="Uwaga 2 13 2" xfId="1471"/>
    <cellStyle name="Uwaga 2 13 2 2" xfId="1805"/>
    <cellStyle name="Uwaga 2 13 2 2 2" xfId="3070"/>
    <cellStyle name="Uwaga 2 13 2 2 3" xfId="2436"/>
    <cellStyle name="Uwaga 2 13 2 3" xfId="2737"/>
    <cellStyle name="Uwaga 2 13 2 4" xfId="2103"/>
    <cellStyle name="Uwaga 2 13 3" xfId="1632"/>
    <cellStyle name="Uwaga 2 13 3 2" xfId="2898"/>
    <cellStyle name="Uwaga 2 13 3 3" xfId="2264"/>
    <cellStyle name="Uwaga 2 13 4" xfId="2590"/>
    <cellStyle name="Uwaga 2 13 5" xfId="1956"/>
    <cellStyle name="Uwaga 2 14" xfId="1292"/>
    <cellStyle name="Uwaga 2 14 2" xfId="1472"/>
    <cellStyle name="Uwaga 2 14 2 2" xfId="1806"/>
    <cellStyle name="Uwaga 2 14 2 2 2" xfId="3071"/>
    <cellStyle name="Uwaga 2 14 2 2 3" xfId="2437"/>
    <cellStyle name="Uwaga 2 14 2 3" xfId="2738"/>
    <cellStyle name="Uwaga 2 14 2 4" xfId="2104"/>
    <cellStyle name="Uwaga 2 14 3" xfId="1633"/>
    <cellStyle name="Uwaga 2 14 3 2" xfId="2899"/>
    <cellStyle name="Uwaga 2 14 3 3" xfId="2265"/>
    <cellStyle name="Uwaga 2 14 4" xfId="2591"/>
    <cellStyle name="Uwaga 2 14 5" xfId="1957"/>
    <cellStyle name="Uwaga 2 15" xfId="1293"/>
    <cellStyle name="Uwaga 2 15 2" xfId="1473"/>
    <cellStyle name="Uwaga 2 15 2 2" xfId="1807"/>
    <cellStyle name="Uwaga 2 15 2 2 2" xfId="3072"/>
    <cellStyle name="Uwaga 2 15 2 2 3" xfId="2438"/>
    <cellStyle name="Uwaga 2 15 2 3" xfId="2739"/>
    <cellStyle name="Uwaga 2 15 2 4" xfId="2105"/>
    <cellStyle name="Uwaga 2 15 3" xfId="1634"/>
    <cellStyle name="Uwaga 2 15 3 2" xfId="2900"/>
    <cellStyle name="Uwaga 2 15 3 3" xfId="2266"/>
    <cellStyle name="Uwaga 2 15 4" xfId="2592"/>
    <cellStyle name="Uwaga 2 15 5" xfId="1958"/>
    <cellStyle name="Uwaga 2 16" xfId="1294"/>
    <cellStyle name="Uwaga 2 16 2" xfId="1474"/>
    <cellStyle name="Uwaga 2 16 2 2" xfId="1808"/>
    <cellStyle name="Uwaga 2 16 2 2 2" xfId="3073"/>
    <cellStyle name="Uwaga 2 16 2 2 3" xfId="2439"/>
    <cellStyle name="Uwaga 2 16 2 3" xfId="2740"/>
    <cellStyle name="Uwaga 2 16 2 4" xfId="2106"/>
    <cellStyle name="Uwaga 2 16 3" xfId="1635"/>
    <cellStyle name="Uwaga 2 16 3 2" xfId="2901"/>
    <cellStyle name="Uwaga 2 16 3 3" xfId="2267"/>
    <cellStyle name="Uwaga 2 16 4" xfId="2593"/>
    <cellStyle name="Uwaga 2 16 5" xfId="1959"/>
    <cellStyle name="Uwaga 2 17" xfId="1295"/>
    <cellStyle name="Uwaga 2 17 2" xfId="1475"/>
    <cellStyle name="Uwaga 2 17 2 2" xfId="1809"/>
    <cellStyle name="Uwaga 2 17 2 2 2" xfId="3074"/>
    <cellStyle name="Uwaga 2 17 2 2 3" xfId="2440"/>
    <cellStyle name="Uwaga 2 17 2 3" xfId="2741"/>
    <cellStyle name="Uwaga 2 17 2 4" xfId="2107"/>
    <cellStyle name="Uwaga 2 17 3" xfId="1636"/>
    <cellStyle name="Uwaga 2 17 3 2" xfId="2902"/>
    <cellStyle name="Uwaga 2 17 3 3" xfId="2268"/>
    <cellStyle name="Uwaga 2 17 4" xfId="2594"/>
    <cellStyle name="Uwaga 2 17 5" xfId="1960"/>
    <cellStyle name="Uwaga 2 18" xfId="1296"/>
    <cellStyle name="Uwaga 2 18 2" xfId="1476"/>
    <cellStyle name="Uwaga 2 18 2 2" xfId="1810"/>
    <cellStyle name="Uwaga 2 18 2 2 2" xfId="3075"/>
    <cellStyle name="Uwaga 2 18 2 2 3" xfId="2441"/>
    <cellStyle name="Uwaga 2 18 2 3" xfId="2742"/>
    <cellStyle name="Uwaga 2 18 2 4" xfId="2108"/>
    <cellStyle name="Uwaga 2 18 3" xfId="1637"/>
    <cellStyle name="Uwaga 2 18 3 2" xfId="2903"/>
    <cellStyle name="Uwaga 2 18 3 3" xfId="2269"/>
    <cellStyle name="Uwaga 2 18 4" xfId="2595"/>
    <cellStyle name="Uwaga 2 18 5" xfId="1961"/>
    <cellStyle name="Uwaga 2 19" xfId="1297"/>
    <cellStyle name="Uwaga 2 19 2" xfId="1477"/>
    <cellStyle name="Uwaga 2 19 2 2" xfId="1811"/>
    <cellStyle name="Uwaga 2 19 2 2 2" xfId="3076"/>
    <cellStyle name="Uwaga 2 19 2 2 3" xfId="2442"/>
    <cellStyle name="Uwaga 2 19 2 3" xfId="2743"/>
    <cellStyle name="Uwaga 2 19 2 4" xfId="2109"/>
    <cellStyle name="Uwaga 2 19 3" xfId="1638"/>
    <cellStyle name="Uwaga 2 19 3 2" xfId="2904"/>
    <cellStyle name="Uwaga 2 19 3 3" xfId="2270"/>
    <cellStyle name="Uwaga 2 19 4" xfId="2596"/>
    <cellStyle name="Uwaga 2 19 5" xfId="1962"/>
    <cellStyle name="Uwaga 2 2" xfId="1298"/>
    <cellStyle name="Uwaga 2 2 2" xfId="1478"/>
    <cellStyle name="Uwaga 2 2 2 2" xfId="1812"/>
    <cellStyle name="Uwaga 2 2 2 2 2" xfId="3077"/>
    <cellStyle name="Uwaga 2 2 2 2 3" xfId="2443"/>
    <cellStyle name="Uwaga 2 2 2 3" xfId="2744"/>
    <cellStyle name="Uwaga 2 2 2 4" xfId="2110"/>
    <cellStyle name="Uwaga 2 2 3" xfId="1639"/>
    <cellStyle name="Uwaga 2 2 3 2" xfId="2905"/>
    <cellStyle name="Uwaga 2 2 3 3" xfId="2271"/>
    <cellStyle name="Uwaga 2 2 4" xfId="2597"/>
    <cellStyle name="Uwaga 2 2 5" xfId="1963"/>
    <cellStyle name="Uwaga 2 20" xfId="1299"/>
    <cellStyle name="Uwaga 2 20 2" xfId="1479"/>
    <cellStyle name="Uwaga 2 20 2 2" xfId="1813"/>
    <cellStyle name="Uwaga 2 20 2 2 2" xfId="3078"/>
    <cellStyle name="Uwaga 2 20 2 2 3" xfId="2444"/>
    <cellStyle name="Uwaga 2 20 2 3" xfId="2745"/>
    <cellStyle name="Uwaga 2 20 2 4" xfId="2111"/>
    <cellStyle name="Uwaga 2 20 3" xfId="1640"/>
    <cellStyle name="Uwaga 2 20 3 2" xfId="2906"/>
    <cellStyle name="Uwaga 2 20 3 3" xfId="2272"/>
    <cellStyle name="Uwaga 2 20 4" xfId="2598"/>
    <cellStyle name="Uwaga 2 20 5" xfId="1964"/>
    <cellStyle name="Uwaga 2 21" xfId="1300"/>
    <cellStyle name="Uwaga 2 21 2" xfId="1480"/>
    <cellStyle name="Uwaga 2 21 2 2" xfId="1814"/>
    <cellStyle name="Uwaga 2 21 2 2 2" xfId="3079"/>
    <cellStyle name="Uwaga 2 21 2 2 3" xfId="2445"/>
    <cellStyle name="Uwaga 2 21 2 3" xfId="2746"/>
    <cellStyle name="Uwaga 2 21 2 4" xfId="2112"/>
    <cellStyle name="Uwaga 2 21 3" xfId="1641"/>
    <cellStyle name="Uwaga 2 21 3 2" xfId="2907"/>
    <cellStyle name="Uwaga 2 21 3 3" xfId="2273"/>
    <cellStyle name="Uwaga 2 21 4" xfId="2599"/>
    <cellStyle name="Uwaga 2 21 5" xfId="1965"/>
    <cellStyle name="Uwaga 2 22" xfId="1301"/>
    <cellStyle name="Uwaga 2 22 2" xfId="1481"/>
    <cellStyle name="Uwaga 2 22 2 2" xfId="1815"/>
    <cellStyle name="Uwaga 2 22 2 2 2" xfId="3080"/>
    <cellStyle name="Uwaga 2 22 2 2 3" xfId="2446"/>
    <cellStyle name="Uwaga 2 22 2 3" xfId="2747"/>
    <cellStyle name="Uwaga 2 22 2 4" xfId="2113"/>
    <cellStyle name="Uwaga 2 22 3" xfId="1642"/>
    <cellStyle name="Uwaga 2 22 3 2" xfId="2908"/>
    <cellStyle name="Uwaga 2 22 3 3" xfId="2274"/>
    <cellStyle name="Uwaga 2 22 4" xfId="2600"/>
    <cellStyle name="Uwaga 2 22 5" xfId="1966"/>
    <cellStyle name="Uwaga 2 23" xfId="1302"/>
    <cellStyle name="Uwaga 2 23 2" xfId="1482"/>
    <cellStyle name="Uwaga 2 23 2 2" xfId="1816"/>
    <cellStyle name="Uwaga 2 23 2 2 2" xfId="3081"/>
    <cellStyle name="Uwaga 2 23 2 2 3" xfId="2447"/>
    <cellStyle name="Uwaga 2 23 2 3" xfId="2748"/>
    <cellStyle name="Uwaga 2 23 2 4" xfId="2114"/>
    <cellStyle name="Uwaga 2 23 3" xfId="1643"/>
    <cellStyle name="Uwaga 2 23 3 2" xfId="2909"/>
    <cellStyle name="Uwaga 2 23 3 3" xfId="2275"/>
    <cellStyle name="Uwaga 2 23 4" xfId="2601"/>
    <cellStyle name="Uwaga 2 23 5" xfId="1967"/>
    <cellStyle name="Uwaga 2 24" xfId="1303"/>
    <cellStyle name="Uwaga 2 24 2" xfId="1483"/>
    <cellStyle name="Uwaga 2 24 2 2" xfId="1817"/>
    <cellStyle name="Uwaga 2 24 2 2 2" xfId="3082"/>
    <cellStyle name="Uwaga 2 24 2 2 3" xfId="2448"/>
    <cellStyle name="Uwaga 2 24 2 3" xfId="2749"/>
    <cellStyle name="Uwaga 2 24 2 4" xfId="2115"/>
    <cellStyle name="Uwaga 2 24 3" xfId="1644"/>
    <cellStyle name="Uwaga 2 24 3 2" xfId="2910"/>
    <cellStyle name="Uwaga 2 24 3 3" xfId="2276"/>
    <cellStyle name="Uwaga 2 24 4" xfId="2602"/>
    <cellStyle name="Uwaga 2 24 5" xfId="1968"/>
    <cellStyle name="Uwaga 2 25" xfId="1304"/>
    <cellStyle name="Uwaga 2 25 2" xfId="1484"/>
    <cellStyle name="Uwaga 2 25 2 2" xfId="1818"/>
    <cellStyle name="Uwaga 2 25 2 2 2" xfId="3083"/>
    <cellStyle name="Uwaga 2 25 2 2 3" xfId="2449"/>
    <cellStyle name="Uwaga 2 25 2 3" xfId="2750"/>
    <cellStyle name="Uwaga 2 25 2 4" xfId="2116"/>
    <cellStyle name="Uwaga 2 25 3" xfId="1645"/>
    <cellStyle name="Uwaga 2 25 3 2" xfId="2911"/>
    <cellStyle name="Uwaga 2 25 3 3" xfId="2277"/>
    <cellStyle name="Uwaga 2 25 4" xfId="2603"/>
    <cellStyle name="Uwaga 2 25 5" xfId="1969"/>
    <cellStyle name="Uwaga 2 26" xfId="1305"/>
    <cellStyle name="Uwaga 2 26 2" xfId="1485"/>
    <cellStyle name="Uwaga 2 26 2 2" xfId="1819"/>
    <cellStyle name="Uwaga 2 26 2 2 2" xfId="3084"/>
    <cellStyle name="Uwaga 2 26 2 2 3" xfId="2450"/>
    <cellStyle name="Uwaga 2 26 2 3" xfId="2751"/>
    <cellStyle name="Uwaga 2 26 2 4" xfId="2117"/>
    <cellStyle name="Uwaga 2 26 3" xfId="1646"/>
    <cellStyle name="Uwaga 2 26 3 2" xfId="2912"/>
    <cellStyle name="Uwaga 2 26 3 3" xfId="2278"/>
    <cellStyle name="Uwaga 2 26 4" xfId="2604"/>
    <cellStyle name="Uwaga 2 26 5" xfId="1970"/>
    <cellStyle name="Uwaga 2 27" xfId="1351"/>
    <cellStyle name="Uwaga 2 27 2" xfId="1685"/>
    <cellStyle name="Uwaga 2 27 2 2" xfId="2950"/>
    <cellStyle name="Uwaga 2 27 2 3" xfId="2316"/>
    <cellStyle name="Uwaga 2 27 3" xfId="2617"/>
    <cellStyle name="Uwaga 2 27 4" xfId="1983"/>
    <cellStyle name="Uwaga 2 28" xfId="1504"/>
    <cellStyle name="Uwaga 2 28 2" xfId="2770"/>
    <cellStyle name="Uwaga 2 28 3" xfId="2136"/>
    <cellStyle name="Uwaga 2 29" xfId="2488"/>
    <cellStyle name="Uwaga 2 3" xfId="1306"/>
    <cellStyle name="Uwaga 2 3 2" xfId="1486"/>
    <cellStyle name="Uwaga 2 3 2 2" xfId="1820"/>
    <cellStyle name="Uwaga 2 3 2 2 2" xfId="3085"/>
    <cellStyle name="Uwaga 2 3 2 2 3" xfId="2451"/>
    <cellStyle name="Uwaga 2 3 2 3" xfId="2752"/>
    <cellStyle name="Uwaga 2 3 2 4" xfId="2118"/>
    <cellStyle name="Uwaga 2 3 3" xfId="1647"/>
    <cellStyle name="Uwaga 2 3 3 2" xfId="2913"/>
    <cellStyle name="Uwaga 2 3 3 3" xfId="2279"/>
    <cellStyle name="Uwaga 2 3 4" xfId="2605"/>
    <cellStyle name="Uwaga 2 3 5" xfId="1971"/>
    <cellStyle name="Uwaga 2 30" xfId="1856"/>
    <cellStyle name="Uwaga 2 4" xfId="1307"/>
    <cellStyle name="Uwaga 2 4 2" xfId="1487"/>
    <cellStyle name="Uwaga 2 4 2 2" xfId="1821"/>
    <cellStyle name="Uwaga 2 4 2 2 2" xfId="3086"/>
    <cellStyle name="Uwaga 2 4 2 2 3" xfId="2452"/>
    <cellStyle name="Uwaga 2 4 2 3" xfId="2753"/>
    <cellStyle name="Uwaga 2 4 2 4" xfId="2119"/>
    <cellStyle name="Uwaga 2 4 3" xfId="1648"/>
    <cellStyle name="Uwaga 2 4 3 2" xfId="2914"/>
    <cellStyle name="Uwaga 2 4 3 3" xfId="2280"/>
    <cellStyle name="Uwaga 2 4 4" xfId="2606"/>
    <cellStyle name="Uwaga 2 4 5" xfId="1972"/>
    <cellStyle name="Uwaga 2 5" xfId="1308"/>
    <cellStyle name="Uwaga 2 5 2" xfId="1488"/>
    <cellStyle name="Uwaga 2 5 2 2" xfId="1822"/>
    <cellStyle name="Uwaga 2 5 2 2 2" xfId="3087"/>
    <cellStyle name="Uwaga 2 5 2 2 3" xfId="2453"/>
    <cellStyle name="Uwaga 2 5 2 3" xfId="2754"/>
    <cellStyle name="Uwaga 2 5 2 4" xfId="2120"/>
    <cellStyle name="Uwaga 2 5 3" xfId="1649"/>
    <cellStyle name="Uwaga 2 5 3 2" xfId="2915"/>
    <cellStyle name="Uwaga 2 5 3 3" xfId="2281"/>
    <cellStyle name="Uwaga 2 5 4" xfId="2607"/>
    <cellStyle name="Uwaga 2 5 5" xfId="1973"/>
    <cellStyle name="Uwaga 2 6" xfId="1309"/>
    <cellStyle name="Uwaga 2 6 2" xfId="1489"/>
    <cellStyle name="Uwaga 2 6 2 2" xfId="1823"/>
    <cellStyle name="Uwaga 2 6 2 2 2" xfId="3088"/>
    <cellStyle name="Uwaga 2 6 2 2 3" xfId="2454"/>
    <cellStyle name="Uwaga 2 6 2 3" xfId="2755"/>
    <cellStyle name="Uwaga 2 6 2 4" xfId="2121"/>
    <cellStyle name="Uwaga 2 6 3" xfId="1650"/>
    <cellStyle name="Uwaga 2 6 3 2" xfId="2916"/>
    <cellStyle name="Uwaga 2 6 3 3" xfId="2282"/>
    <cellStyle name="Uwaga 2 6 4" xfId="2608"/>
    <cellStyle name="Uwaga 2 6 5" xfId="1974"/>
    <cellStyle name="Uwaga 2 7" xfId="1310"/>
    <cellStyle name="Uwaga 2 7 2" xfId="1490"/>
    <cellStyle name="Uwaga 2 7 2 2" xfId="1824"/>
    <cellStyle name="Uwaga 2 7 2 2 2" xfId="3089"/>
    <cellStyle name="Uwaga 2 7 2 2 3" xfId="2455"/>
    <cellStyle name="Uwaga 2 7 2 3" xfId="2756"/>
    <cellStyle name="Uwaga 2 7 2 4" xfId="2122"/>
    <cellStyle name="Uwaga 2 7 3" xfId="1651"/>
    <cellStyle name="Uwaga 2 7 3 2" xfId="2917"/>
    <cellStyle name="Uwaga 2 7 3 3" xfId="2283"/>
    <cellStyle name="Uwaga 2 7 4" xfId="2609"/>
    <cellStyle name="Uwaga 2 7 5" xfId="1975"/>
    <cellStyle name="Uwaga 2 8" xfId="1311"/>
    <cellStyle name="Uwaga 2 8 2" xfId="1491"/>
    <cellStyle name="Uwaga 2 8 2 2" xfId="1825"/>
    <cellStyle name="Uwaga 2 8 2 2 2" xfId="3090"/>
    <cellStyle name="Uwaga 2 8 2 2 3" xfId="2456"/>
    <cellStyle name="Uwaga 2 8 2 3" xfId="2757"/>
    <cellStyle name="Uwaga 2 8 2 4" xfId="2123"/>
    <cellStyle name="Uwaga 2 8 3" xfId="1652"/>
    <cellStyle name="Uwaga 2 8 3 2" xfId="2918"/>
    <cellStyle name="Uwaga 2 8 3 3" xfId="2284"/>
    <cellStyle name="Uwaga 2 8 4" xfId="2610"/>
    <cellStyle name="Uwaga 2 8 5" xfId="1976"/>
    <cellStyle name="Uwaga 2 9" xfId="1312"/>
    <cellStyle name="Uwaga 2 9 2" xfId="1492"/>
    <cellStyle name="Uwaga 2 9 2 2" xfId="1826"/>
    <cellStyle name="Uwaga 2 9 2 2 2" xfId="3091"/>
    <cellStyle name="Uwaga 2 9 2 2 3" xfId="2457"/>
    <cellStyle name="Uwaga 2 9 2 3" xfId="2758"/>
    <cellStyle name="Uwaga 2 9 2 4" xfId="2124"/>
    <cellStyle name="Uwaga 2 9 3" xfId="1653"/>
    <cellStyle name="Uwaga 2 9 3 2" xfId="2919"/>
    <cellStyle name="Uwaga 2 9 3 3" xfId="2285"/>
    <cellStyle name="Uwaga 2 9 4" xfId="2611"/>
    <cellStyle name="Uwaga 2 9 5" xfId="1977"/>
    <cellStyle name="Uwaga 3" xfId="1313"/>
    <cellStyle name="Uwaga 3 2" xfId="1493"/>
    <cellStyle name="Uwaga 3 2 2" xfId="1827"/>
    <cellStyle name="Uwaga 3 2 2 2" xfId="3092"/>
    <cellStyle name="Uwaga 3 2 2 3" xfId="2458"/>
    <cellStyle name="Uwaga 3 2 3" xfId="2759"/>
    <cellStyle name="Uwaga 3 2 4" xfId="2125"/>
    <cellStyle name="Uwaga 3 3" xfId="1654"/>
    <cellStyle name="Uwaga 3 3 2" xfId="2920"/>
    <cellStyle name="Uwaga 3 3 3" xfId="2286"/>
    <cellStyle name="Uwaga 3 4" xfId="2612"/>
    <cellStyle name="Uwaga 3 5" xfId="1978"/>
    <cellStyle name="Walutowy 2" xfId="148"/>
    <cellStyle name="Walutowy 2 2" xfId="154"/>
    <cellStyle name="Walutowy 2 2 2" xfId="1667"/>
    <cellStyle name="Walutowy 2 2 2 2" xfId="2932"/>
    <cellStyle name="Walutowy 2 2 2 3" xfId="2298"/>
    <cellStyle name="Walutowy 2 2 3" xfId="2477"/>
    <cellStyle name="Walutowy 2 2 4" xfId="1846"/>
    <cellStyle name="Walutowy 2 3" xfId="158"/>
    <cellStyle name="Walutowy 2 3 2" xfId="1671"/>
    <cellStyle name="Walutowy 2 3 2 2" xfId="2936"/>
    <cellStyle name="Walutowy 2 3 2 3" xfId="2302"/>
    <cellStyle name="Walutowy 2 3 3" xfId="2481"/>
    <cellStyle name="Walutowy 2 3 4" xfId="1850"/>
    <cellStyle name="Walutowy 2 4" xfId="1663"/>
    <cellStyle name="Walutowy 2 4 2" xfId="2928"/>
    <cellStyle name="Walutowy 2 4 3" xfId="2294"/>
    <cellStyle name="Walutowy 2 5" xfId="2473"/>
    <cellStyle name="Walutowy 2 6" xfId="1842"/>
    <cellStyle name="Warning Text" xfId="212"/>
    <cellStyle name="Złe 2" xfId="323"/>
    <cellStyle name="Złe 2 10" xfId="1314"/>
    <cellStyle name="Złe 2 11" xfId="1315"/>
    <cellStyle name="Złe 2 12" xfId="1316"/>
    <cellStyle name="Złe 2 13" xfId="1317"/>
    <cellStyle name="Złe 2 14" xfId="1318"/>
    <cellStyle name="Złe 2 15" xfId="1319"/>
    <cellStyle name="Złe 2 16" xfId="1320"/>
    <cellStyle name="Złe 2 17" xfId="1321"/>
    <cellStyle name="Złe 2 18" xfId="1322"/>
    <cellStyle name="Złe 2 19" xfId="1323"/>
    <cellStyle name="Złe 2 2" xfId="1324"/>
    <cellStyle name="Złe 2 20" xfId="1325"/>
    <cellStyle name="Złe 2 21" xfId="1326"/>
    <cellStyle name="Złe 2 22" xfId="1327"/>
    <cellStyle name="Złe 2 23" xfId="1328"/>
    <cellStyle name="Złe 2 24" xfId="1329"/>
    <cellStyle name="Złe 2 25" xfId="1330"/>
    <cellStyle name="Złe 2 26" xfId="1331"/>
    <cellStyle name="Złe 2 3" xfId="1332"/>
    <cellStyle name="Złe 2 4" xfId="1333"/>
    <cellStyle name="Złe 2 5" xfId="1334"/>
    <cellStyle name="Złe 2 6" xfId="1335"/>
    <cellStyle name="Złe 2 7" xfId="1336"/>
    <cellStyle name="Złe 2 8" xfId="1337"/>
    <cellStyle name="Złe 2 9" xfId="1338"/>
    <cellStyle name="Złe 3" xfId="1339"/>
    <cellStyle name="Zły 2" xfId="2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G20"/>
  <sheetViews>
    <sheetView tabSelected="1" view="pageBreakPreview" zoomScaleNormal="100" zoomScaleSheetLayoutView="100" workbookViewId="0">
      <selection activeCell="A2" sqref="A2:B2"/>
    </sheetView>
  </sheetViews>
  <sheetFormatPr defaultColWidth="9.140625" defaultRowHeight="12.75"/>
  <cols>
    <col min="1" max="1" width="7" style="29" customWidth="1"/>
    <col min="2" max="2" width="68.85546875" style="29" customWidth="1"/>
    <col min="3" max="3" width="22.7109375" style="22" customWidth="1"/>
    <col min="4" max="4" width="22.7109375" style="23" customWidth="1"/>
    <col min="5" max="5" width="11.7109375" style="23" bestFit="1" customWidth="1"/>
    <col min="6" max="6" width="9.140625" style="22"/>
    <col min="7" max="7" width="11.7109375" style="22" bestFit="1" customWidth="1"/>
    <col min="8" max="16384" width="9.140625" style="22"/>
  </cols>
  <sheetData>
    <row r="1" spans="1:7" ht="22.5" customHeight="1">
      <c r="A1" s="150" t="s">
        <v>662</v>
      </c>
      <c r="B1" s="150"/>
      <c r="D1" s="45"/>
      <c r="E1" s="45"/>
    </row>
    <row r="2" spans="1:7" ht="93.75" customHeight="1">
      <c r="A2" s="151" t="s">
        <v>560</v>
      </c>
      <c r="B2" s="151"/>
      <c r="D2" s="45"/>
      <c r="E2" s="45"/>
    </row>
    <row r="3" spans="1:7" ht="26.25" customHeight="1">
      <c r="A3" s="150" t="s">
        <v>663</v>
      </c>
      <c r="B3" s="150"/>
    </row>
    <row r="4" spans="1:7" s="24" customFormat="1" ht="15" customHeight="1">
      <c r="A4" s="152" t="s">
        <v>0</v>
      </c>
      <c r="B4" s="152" t="s">
        <v>201</v>
      </c>
      <c r="D4" s="25"/>
      <c r="E4" s="25"/>
    </row>
    <row r="5" spans="1:7" s="24" customFormat="1" ht="15" customHeight="1">
      <c r="A5" s="152"/>
      <c r="B5" s="152"/>
      <c r="D5" s="25"/>
      <c r="E5" s="25"/>
    </row>
    <row r="6" spans="1:7" ht="30" customHeight="1">
      <c r="A6" s="89" t="s">
        <v>587</v>
      </c>
      <c r="B6" s="26" t="s">
        <v>114</v>
      </c>
      <c r="C6" s="27"/>
    </row>
    <row r="7" spans="1:7" ht="30" customHeight="1">
      <c r="A7" s="89" t="s">
        <v>588</v>
      </c>
      <c r="B7" s="26" t="s">
        <v>115</v>
      </c>
      <c r="C7" s="45"/>
      <c r="G7" s="23"/>
    </row>
    <row r="8" spans="1:7" ht="30" customHeight="1">
      <c r="A8" s="89" t="s">
        <v>589</v>
      </c>
      <c r="B8" s="69" t="s">
        <v>202</v>
      </c>
      <c r="C8" s="62"/>
      <c r="D8" s="27"/>
    </row>
    <row r="9" spans="1:7" ht="30" customHeight="1">
      <c r="A9" s="89" t="s">
        <v>590</v>
      </c>
      <c r="B9" s="69" t="s">
        <v>203</v>
      </c>
      <c r="C9" s="27"/>
      <c r="D9" s="27"/>
    </row>
    <row r="10" spans="1:7" ht="30" customHeight="1">
      <c r="A10" s="89" t="s">
        <v>591</v>
      </c>
      <c r="B10" s="69" t="s">
        <v>517</v>
      </c>
      <c r="C10" s="27"/>
      <c r="D10" s="27"/>
      <c r="E10" s="45"/>
    </row>
    <row r="11" spans="1:7" ht="30" customHeight="1">
      <c r="A11" s="89" t="s">
        <v>592</v>
      </c>
      <c r="B11" s="69" t="s">
        <v>518</v>
      </c>
      <c r="C11" s="27"/>
      <c r="D11" s="27"/>
      <c r="E11" s="45"/>
    </row>
    <row r="12" spans="1:7" ht="30" customHeight="1">
      <c r="A12" s="89" t="s">
        <v>593</v>
      </c>
      <c r="B12" s="69" t="s">
        <v>519</v>
      </c>
      <c r="C12" s="62"/>
      <c r="D12" s="27"/>
      <c r="E12" s="45"/>
    </row>
    <row r="13" spans="1:7" ht="30" customHeight="1">
      <c r="A13" s="89" t="s">
        <v>594</v>
      </c>
      <c r="B13" s="28" t="s">
        <v>208</v>
      </c>
      <c r="C13" s="45"/>
      <c r="D13" s="45"/>
      <c r="E13" s="45"/>
    </row>
    <row r="14" spans="1:7" ht="30" customHeight="1">
      <c r="A14" s="89" t="s">
        <v>595</v>
      </c>
      <c r="B14" s="28" t="s">
        <v>207</v>
      </c>
      <c r="C14" s="45"/>
      <c r="D14" s="45"/>
      <c r="E14" s="45"/>
    </row>
    <row r="15" spans="1:7" ht="30" customHeight="1">
      <c r="A15" s="89" t="s">
        <v>596</v>
      </c>
      <c r="B15" s="28" t="s">
        <v>205</v>
      </c>
      <c r="C15" s="45"/>
      <c r="D15" s="45"/>
      <c r="E15" s="45"/>
    </row>
    <row r="16" spans="1:7" ht="30" customHeight="1">
      <c r="A16" s="89" t="s">
        <v>597</v>
      </c>
      <c r="B16" s="28" t="s">
        <v>206</v>
      </c>
      <c r="C16" s="45"/>
    </row>
    <row r="17" spans="1:3" ht="30" customHeight="1">
      <c r="A17" s="89" t="s">
        <v>598</v>
      </c>
      <c r="B17" s="28" t="s">
        <v>606</v>
      </c>
      <c r="C17" s="45"/>
    </row>
    <row r="18" spans="1:3" ht="30" customHeight="1">
      <c r="A18" s="89" t="s">
        <v>599</v>
      </c>
      <c r="B18" s="28" t="s">
        <v>204</v>
      </c>
      <c r="C18" s="45"/>
    </row>
    <row r="19" spans="1:3" ht="30" customHeight="1">
      <c r="A19" s="89" t="s">
        <v>600</v>
      </c>
      <c r="B19" s="26" t="s">
        <v>209</v>
      </c>
      <c r="C19" s="45"/>
    </row>
    <row r="20" spans="1:3" ht="30" customHeight="1">
      <c r="A20" s="89" t="s">
        <v>601</v>
      </c>
      <c r="B20" s="28" t="s">
        <v>210</v>
      </c>
      <c r="C20" s="45"/>
    </row>
  </sheetData>
  <mergeCells count="5">
    <mergeCell ref="A1:B1"/>
    <mergeCell ref="A2:B2"/>
    <mergeCell ref="A3:B3"/>
    <mergeCell ref="A4:A5"/>
    <mergeCell ref="B4:B5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58"/>
  <sheetViews>
    <sheetView view="pageBreakPreview" zoomScaleNormal="100" zoomScaleSheetLayoutView="100" workbookViewId="0">
      <pane ySplit="5" topLeftCell="A6" activePane="bottomLeft" state="frozenSplit"/>
      <selection activeCell="C26" sqref="C26"/>
      <selection pane="bottomLeft" activeCell="A59" sqref="A59:XFD59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1"/>
  </cols>
  <sheetData>
    <row r="1" spans="1:5" s="41" customFormat="1" ht="15.75" customHeight="1">
      <c r="A1" s="153" t="s">
        <v>664</v>
      </c>
      <c r="B1" s="153"/>
      <c r="C1" s="153"/>
      <c r="D1" s="153"/>
      <c r="E1" s="153"/>
    </row>
    <row r="2" spans="1:5" ht="84" customHeight="1">
      <c r="A2" s="156" t="s">
        <v>560</v>
      </c>
      <c r="B2" s="157"/>
      <c r="C2" s="157"/>
      <c r="D2" s="157"/>
      <c r="E2" s="157"/>
    </row>
    <row r="3" spans="1:5" ht="30" customHeight="1">
      <c r="A3" s="99" t="s">
        <v>573</v>
      </c>
      <c r="B3" s="154" t="s">
        <v>224</v>
      </c>
      <c r="C3" s="154"/>
      <c r="D3" s="154"/>
      <c r="E3" s="154"/>
    </row>
    <row r="4" spans="1:5" ht="15.75" customHeight="1">
      <c r="A4" s="161" t="s">
        <v>0</v>
      </c>
      <c r="B4" s="161" t="s">
        <v>1</v>
      </c>
      <c r="C4" s="162" t="s">
        <v>2</v>
      </c>
      <c r="D4" s="161" t="s">
        <v>3</v>
      </c>
      <c r="E4" s="161"/>
    </row>
    <row r="5" spans="1:5" ht="15.75" customHeight="1">
      <c r="A5" s="161"/>
      <c r="B5" s="161"/>
      <c r="C5" s="162"/>
      <c r="D5" s="109" t="s">
        <v>4</v>
      </c>
      <c r="E5" s="110" t="s">
        <v>5</v>
      </c>
    </row>
    <row r="6" spans="1:5" ht="30" customHeight="1">
      <c r="A6" s="93"/>
      <c r="B6" s="83" t="s">
        <v>428</v>
      </c>
      <c r="C6" s="84" t="s">
        <v>223</v>
      </c>
      <c r="D6" s="83" t="s">
        <v>8</v>
      </c>
      <c r="E6" s="85" t="s">
        <v>8</v>
      </c>
    </row>
    <row r="7" spans="1:5" s="41" customFormat="1" ht="30" customHeight="1">
      <c r="A7" s="93"/>
      <c r="B7" s="83"/>
      <c r="C7" s="84" t="s">
        <v>258</v>
      </c>
      <c r="D7" s="83" t="s">
        <v>8</v>
      </c>
      <c r="E7" s="85" t="s">
        <v>8</v>
      </c>
    </row>
    <row r="8" spans="1:5" s="41" customFormat="1" ht="30" customHeight="1">
      <c r="A8" s="43">
        <v>1</v>
      </c>
      <c r="B8" s="73" t="s">
        <v>429</v>
      </c>
      <c r="C8" s="69" t="s">
        <v>430</v>
      </c>
      <c r="D8" s="73" t="s">
        <v>299</v>
      </c>
      <c r="E8" s="72">
        <v>477</v>
      </c>
    </row>
    <row r="9" spans="1:5" s="41" customFormat="1" ht="30" customHeight="1">
      <c r="A9" s="43">
        <v>2</v>
      </c>
      <c r="B9" s="73" t="s">
        <v>429</v>
      </c>
      <c r="C9" s="71" t="s">
        <v>431</v>
      </c>
      <c r="D9" s="73" t="s">
        <v>299</v>
      </c>
      <c r="E9" s="72">
        <v>468</v>
      </c>
    </row>
    <row r="10" spans="1:5" s="41" customFormat="1" ht="30" customHeight="1">
      <c r="A10" s="43">
        <v>3</v>
      </c>
      <c r="B10" s="73" t="s">
        <v>429</v>
      </c>
      <c r="C10" s="71" t="s">
        <v>570</v>
      </c>
      <c r="D10" s="73" t="s">
        <v>370</v>
      </c>
      <c r="E10" s="72">
        <v>846</v>
      </c>
    </row>
    <row r="11" spans="1:5" s="41" customFormat="1" ht="30" customHeight="1">
      <c r="A11" s="43">
        <v>4</v>
      </c>
      <c r="B11" s="73" t="s">
        <v>429</v>
      </c>
      <c r="C11" s="71" t="s">
        <v>432</v>
      </c>
      <c r="D11" s="73" t="s">
        <v>370</v>
      </c>
      <c r="E11" s="72">
        <v>137</v>
      </c>
    </row>
    <row r="12" spans="1:5" s="41" customFormat="1" ht="30" customHeight="1">
      <c r="A12" s="43">
        <v>5</v>
      </c>
      <c r="B12" s="73" t="s">
        <v>429</v>
      </c>
      <c r="C12" s="71" t="s">
        <v>433</v>
      </c>
      <c r="D12" s="73" t="s">
        <v>370</v>
      </c>
      <c r="E12" s="72">
        <v>18</v>
      </c>
    </row>
    <row r="13" spans="1:5" s="41" customFormat="1" ht="30" customHeight="1">
      <c r="A13" s="43">
        <v>6</v>
      </c>
      <c r="B13" s="73" t="s">
        <v>429</v>
      </c>
      <c r="C13" s="71" t="s">
        <v>572</v>
      </c>
      <c r="D13" s="73" t="s">
        <v>370</v>
      </c>
      <c r="E13" s="72">
        <v>90</v>
      </c>
    </row>
    <row r="14" spans="1:5" s="41" customFormat="1" ht="30" customHeight="1">
      <c r="A14" s="43">
        <v>7</v>
      </c>
      <c r="B14" s="73" t="s">
        <v>429</v>
      </c>
      <c r="C14" s="71" t="s">
        <v>434</v>
      </c>
      <c r="D14" s="73" t="s">
        <v>370</v>
      </c>
      <c r="E14" s="72">
        <v>124</v>
      </c>
    </row>
    <row r="15" spans="1:5" s="41" customFormat="1" ht="30" customHeight="1">
      <c r="A15" s="43">
        <v>8</v>
      </c>
      <c r="B15" s="73" t="s">
        <v>429</v>
      </c>
      <c r="C15" s="69" t="s">
        <v>571</v>
      </c>
      <c r="D15" s="73" t="s">
        <v>370</v>
      </c>
      <c r="E15" s="72">
        <v>150</v>
      </c>
    </row>
    <row r="16" spans="1:5" s="14" customFormat="1" ht="30" customHeight="1">
      <c r="A16" s="82"/>
      <c r="B16" s="86"/>
      <c r="C16" s="87" t="s">
        <v>267</v>
      </c>
      <c r="D16" s="86" t="s">
        <v>8</v>
      </c>
      <c r="E16" s="88" t="s">
        <v>8</v>
      </c>
    </row>
    <row r="17" spans="1:5" s="41" customFormat="1" ht="30" customHeight="1">
      <c r="A17" s="43">
        <v>9</v>
      </c>
      <c r="B17" s="73" t="s">
        <v>429</v>
      </c>
      <c r="C17" s="69" t="s">
        <v>435</v>
      </c>
      <c r="D17" s="73" t="s">
        <v>299</v>
      </c>
      <c r="E17" s="72">
        <v>520.79999999999995</v>
      </c>
    </row>
    <row r="18" spans="1:5" s="41" customFormat="1" ht="30" customHeight="1">
      <c r="A18" s="43">
        <v>10</v>
      </c>
      <c r="B18" s="73" t="s">
        <v>429</v>
      </c>
      <c r="C18" s="69" t="s">
        <v>436</v>
      </c>
      <c r="D18" s="73" t="s">
        <v>299</v>
      </c>
      <c r="E18" s="72">
        <v>520.79999999999995</v>
      </c>
    </row>
    <row r="19" spans="1:5" s="41" customFormat="1" ht="30" customHeight="1">
      <c r="A19" s="43">
        <v>11</v>
      </c>
      <c r="B19" s="73" t="s">
        <v>429</v>
      </c>
      <c r="C19" s="69" t="s">
        <v>302</v>
      </c>
      <c r="D19" s="73" t="s">
        <v>370</v>
      </c>
      <c r="E19" s="72">
        <v>1246</v>
      </c>
    </row>
    <row r="20" spans="1:5" s="41" customFormat="1" ht="30" customHeight="1">
      <c r="A20" s="43">
        <v>12</v>
      </c>
      <c r="B20" s="73" t="s">
        <v>429</v>
      </c>
      <c r="C20" s="69" t="s">
        <v>437</v>
      </c>
      <c r="D20" s="73" t="s">
        <v>370</v>
      </c>
      <c r="E20" s="72">
        <v>75</v>
      </c>
    </row>
    <row r="21" spans="1:5" s="41" customFormat="1" ht="30" customHeight="1">
      <c r="A21" s="43">
        <v>13</v>
      </c>
      <c r="B21" s="73" t="s">
        <v>429</v>
      </c>
      <c r="C21" s="69" t="s">
        <v>438</v>
      </c>
      <c r="D21" s="73" t="s">
        <v>370</v>
      </c>
      <c r="E21" s="72">
        <v>9</v>
      </c>
    </row>
    <row r="22" spans="1:5" s="41" customFormat="1" ht="30" customHeight="1">
      <c r="A22" s="82"/>
      <c r="B22" s="86"/>
      <c r="C22" s="87" t="s">
        <v>263</v>
      </c>
      <c r="D22" s="86" t="s">
        <v>8</v>
      </c>
      <c r="E22" s="88" t="s">
        <v>8</v>
      </c>
    </row>
    <row r="23" spans="1:5" s="41" customFormat="1" ht="30" customHeight="1">
      <c r="A23" s="43">
        <v>14</v>
      </c>
      <c r="B23" s="73" t="s">
        <v>429</v>
      </c>
      <c r="C23" s="69" t="s">
        <v>439</v>
      </c>
      <c r="D23" s="73" t="s">
        <v>370</v>
      </c>
      <c r="E23" s="72">
        <v>238</v>
      </c>
    </row>
    <row r="24" spans="1:5" s="41" customFormat="1" ht="30" customHeight="1">
      <c r="A24" s="43">
        <v>15</v>
      </c>
      <c r="B24" s="73" t="s">
        <v>429</v>
      </c>
      <c r="C24" s="69" t="s">
        <v>440</v>
      </c>
      <c r="D24" s="73" t="s">
        <v>370</v>
      </c>
      <c r="E24" s="72">
        <v>146</v>
      </c>
    </row>
    <row r="25" spans="1:5" s="41" customFormat="1" ht="30" customHeight="1">
      <c r="A25" s="43">
        <v>16</v>
      </c>
      <c r="B25" s="73" t="s">
        <v>429</v>
      </c>
      <c r="C25" s="69" t="s">
        <v>441</v>
      </c>
      <c r="D25" s="73" t="s">
        <v>370</v>
      </c>
      <c r="E25" s="72">
        <v>96</v>
      </c>
    </row>
    <row r="26" spans="1:5" s="41" customFormat="1" ht="30" customHeight="1">
      <c r="A26" s="43">
        <v>17</v>
      </c>
      <c r="B26" s="73" t="s">
        <v>429</v>
      </c>
      <c r="C26" s="69" t="s">
        <v>442</v>
      </c>
      <c r="D26" s="73" t="s">
        <v>370</v>
      </c>
      <c r="E26" s="72">
        <v>285</v>
      </c>
    </row>
    <row r="27" spans="1:5" s="41" customFormat="1" ht="30" customHeight="1">
      <c r="A27" s="43">
        <v>18</v>
      </c>
      <c r="B27" s="73" t="s">
        <v>429</v>
      </c>
      <c r="C27" s="69" t="s">
        <v>443</v>
      </c>
      <c r="D27" s="73" t="s">
        <v>370</v>
      </c>
      <c r="E27" s="72">
        <v>24</v>
      </c>
    </row>
    <row r="28" spans="1:5" s="41" customFormat="1" ht="30" customHeight="1">
      <c r="A28" s="43">
        <v>19</v>
      </c>
      <c r="B28" s="73" t="s">
        <v>429</v>
      </c>
      <c r="C28" s="69" t="s">
        <v>444</v>
      </c>
      <c r="D28" s="73" t="s">
        <v>370</v>
      </c>
      <c r="E28" s="72">
        <v>48</v>
      </c>
    </row>
    <row r="29" spans="1:5" s="41" customFormat="1" ht="30" customHeight="1">
      <c r="A29" s="43">
        <v>20</v>
      </c>
      <c r="B29" s="73" t="s">
        <v>429</v>
      </c>
      <c r="C29" s="69" t="s">
        <v>445</v>
      </c>
      <c r="D29" s="73" t="s">
        <v>370</v>
      </c>
      <c r="E29" s="72">
        <v>35</v>
      </c>
    </row>
    <row r="30" spans="1:5" s="41" customFormat="1" ht="30" customHeight="1">
      <c r="A30" s="43">
        <v>21</v>
      </c>
      <c r="B30" s="73" t="s">
        <v>429</v>
      </c>
      <c r="C30" s="71" t="s">
        <v>446</v>
      </c>
      <c r="D30" s="73" t="s">
        <v>370</v>
      </c>
      <c r="E30" s="72">
        <v>156</v>
      </c>
    </row>
    <row r="31" spans="1:5" s="41" customFormat="1" ht="30" customHeight="1">
      <c r="A31" s="43">
        <v>22</v>
      </c>
      <c r="B31" s="73" t="s">
        <v>429</v>
      </c>
      <c r="C31" s="71" t="s">
        <v>447</v>
      </c>
      <c r="D31" s="73" t="s">
        <v>370</v>
      </c>
      <c r="E31" s="72">
        <v>77</v>
      </c>
    </row>
    <row r="32" spans="1:5" s="41" customFormat="1" ht="30" customHeight="1">
      <c r="A32" s="43">
        <v>23</v>
      </c>
      <c r="B32" s="73" t="s">
        <v>429</v>
      </c>
      <c r="C32" s="71" t="s">
        <v>448</v>
      </c>
      <c r="D32" s="73" t="s">
        <v>370</v>
      </c>
      <c r="E32" s="72">
        <v>71</v>
      </c>
    </row>
    <row r="33" spans="1:5" s="41" customFormat="1" ht="30" customHeight="1">
      <c r="A33" s="43">
        <v>24</v>
      </c>
      <c r="B33" s="73" t="s">
        <v>429</v>
      </c>
      <c r="C33" s="71" t="s">
        <v>449</v>
      </c>
      <c r="D33" s="73" t="s">
        <v>370</v>
      </c>
      <c r="E33" s="72">
        <v>756</v>
      </c>
    </row>
    <row r="34" spans="1:5" s="41" customFormat="1" ht="30" customHeight="1">
      <c r="A34" s="43">
        <v>25</v>
      </c>
      <c r="B34" s="73" t="s">
        <v>429</v>
      </c>
      <c r="C34" s="71" t="s">
        <v>261</v>
      </c>
      <c r="D34" s="73" t="s">
        <v>370</v>
      </c>
      <c r="E34" s="72">
        <v>154</v>
      </c>
    </row>
    <row r="35" spans="1:5" ht="30" customHeight="1">
      <c r="A35" s="43">
        <v>26</v>
      </c>
      <c r="B35" s="73" t="s">
        <v>429</v>
      </c>
      <c r="C35" s="69" t="s">
        <v>262</v>
      </c>
      <c r="D35" s="73" t="s">
        <v>370</v>
      </c>
      <c r="E35" s="72">
        <v>1192</v>
      </c>
    </row>
    <row r="36" spans="1:5" ht="30" customHeight="1">
      <c r="A36" s="43">
        <v>27</v>
      </c>
      <c r="B36" s="73" t="s">
        <v>429</v>
      </c>
      <c r="C36" s="69" t="s">
        <v>450</v>
      </c>
      <c r="D36" s="73" t="s">
        <v>370</v>
      </c>
      <c r="E36" s="72">
        <v>350</v>
      </c>
    </row>
    <row r="37" spans="1:5" s="14" customFormat="1" ht="30" customHeight="1">
      <c r="A37" s="43">
        <v>28</v>
      </c>
      <c r="B37" s="73" t="s">
        <v>429</v>
      </c>
      <c r="C37" s="69" t="s">
        <v>516</v>
      </c>
      <c r="D37" s="73" t="s">
        <v>11</v>
      </c>
      <c r="E37" s="72">
        <v>34</v>
      </c>
    </row>
    <row r="38" spans="1:5" s="42" customFormat="1" ht="30" customHeight="1">
      <c r="A38" s="43">
        <v>29</v>
      </c>
      <c r="B38" s="73" t="s">
        <v>429</v>
      </c>
      <c r="C38" s="69" t="s">
        <v>515</v>
      </c>
      <c r="D38" s="73" t="s">
        <v>11</v>
      </c>
      <c r="E38" s="72">
        <v>7</v>
      </c>
    </row>
    <row r="39" spans="1:5" s="42" customFormat="1" ht="25.5">
      <c r="A39" s="43">
        <v>30</v>
      </c>
      <c r="B39" s="73" t="s">
        <v>429</v>
      </c>
      <c r="C39" s="69" t="s">
        <v>264</v>
      </c>
      <c r="D39" s="73" t="s">
        <v>11</v>
      </c>
      <c r="E39" s="72">
        <v>3</v>
      </c>
    </row>
    <row r="40" spans="1:5" s="42" customFormat="1" ht="30" customHeight="1">
      <c r="A40" s="43">
        <v>31</v>
      </c>
      <c r="B40" s="73" t="s">
        <v>429</v>
      </c>
      <c r="C40" s="69" t="s">
        <v>514</v>
      </c>
      <c r="D40" s="73" t="s">
        <v>11</v>
      </c>
      <c r="E40" s="72">
        <v>1</v>
      </c>
    </row>
    <row r="41" spans="1:5" s="42" customFormat="1" ht="30" customHeight="1">
      <c r="A41" s="43">
        <v>32</v>
      </c>
      <c r="B41" s="73" t="s">
        <v>429</v>
      </c>
      <c r="C41" s="69" t="s">
        <v>225</v>
      </c>
      <c r="D41" s="73" t="s">
        <v>11</v>
      </c>
      <c r="E41" s="72">
        <v>3</v>
      </c>
    </row>
    <row r="42" spans="1:5" s="42" customFormat="1" ht="30" customHeight="1">
      <c r="A42" s="43">
        <v>33</v>
      </c>
      <c r="B42" s="73" t="s">
        <v>429</v>
      </c>
      <c r="C42" s="69" t="s">
        <v>226</v>
      </c>
      <c r="D42" s="73" t="s">
        <v>11</v>
      </c>
      <c r="E42" s="72">
        <v>2</v>
      </c>
    </row>
    <row r="43" spans="1:5" s="42" customFormat="1" ht="38.25">
      <c r="A43" s="43">
        <v>34</v>
      </c>
      <c r="B43" s="73" t="s">
        <v>429</v>
      </c>
      <c r="C43" s="69" t="s">
        <v>513</v>
      </c>
      <c r="D43" s="73" t="s">
        <v>11</v>
      </c>
      <c r="E43" s="72">
        <v>1</v>
      </c>
    </row>
    <row r="44" spans="1:5" s="42" customFormat="1" ht="38.25">
      <c r="A44" s="43">
        <v>35</v>
      </c>
      <c r="B44" s="73" t="s">
        <v>429</v>
      </c>
      <c r="C44" s="69" t="s">
        <v>259</v>
      </c>
      <c r="D44" s="73" t="s">
        <v>11</v>
      </c>
      <c r="E44" s="72">
        <v>6</v>
      </c>
    </row>
    <row r="45" spans="1:5" s="42" customFormat="1" ht="38.25">
      <c r="A45" s="43">
        <v>36</v>
      </c>
      <c r="B45" s="73" t="s">
        <v>429</v>
      </c>
      <c r="C45" s="69" t="s">
        <v>260</v>
      </c>
      <c r="D45" s="73" t="s">
        <v>11</v>
      </c>
      <c r="E45" s="72">
        <v>3</v>
      </c>
    </row>
    <row r="46" spans="1:5" s="42" customFormat="1" ht="30" customHeight="1">
      <c r="A46" s="82"/>
      <c r="B46" s="86"/>
      <c r="C46" s="87" t="s">
        <v>268</v>
      </c>
      <c r="D46" s="86" t="s">
        <v>8</v>
      </c>
      <c r="E46" s="88" t="s">
        <v>8</v>
      </c>
    </row>
    <row r="47" spans="1:5" s="42" customFormat="1" ht="30" customHeight="1">
      <c r="A47" s="43">
        <v>37</v>
      </c>
      <c r="B47" s="73" t="s">
        <v>429</v>
      </c>
      <c r="C47" s="71" t="s">
        <v>451</v>
      </c>
      <c r="D47" s="73" t="s">
        <v>370</v>
      </c>
      <c r="E47" s="72">
        <v>1050</v>
      </c>
    </row>
    <row r="48" spans="1:5" s="42" customFormat="1" ht="30" customHeight="1">
      <c r="A48" s="43">
        <v>38</v>
      </c>
      <c r="B48" s="73" t="s">
        <v>429</v>
      </c>
      <c r="C48" s="71" t="s">
        <v>452</v>
      </c>
      <c r="D48" s="73" t="s">
        <v>370</v>
      </c>
      <c r="E48" s="72">
        <v>940</v>
      </c>
    </row>
    <row r="49" spans="1:5" s="42" customFormat="1" ht="30" customHeight="1">
      <c r="A49" s="43">
        <v>39</v>
      </c>
      <c r="B49" s="73" t="s">
        <v>429</v>
      </c>
      <c r="C49" s="69" t="s">
        <v>226</v>
      </c>
      <c r="D49" s="73" t="s">
        <v>11</v>
      </c>
      <c r="E49" s="72">
        <v>4</v>
      </c>
    </row>
    <row r="50" spans="1:5" s="42" customFormat="1" ht="30" customHeight="1">
      <c r="A50" s="43">
        <v>40</v>
      </c>
      <c r="B50" s="73" t="s">
        <v>429</v>
      </c>
      <c r="C50" s="69" t="s">
        <v>265</v>
      </c>
      <c r="D50" s="73" t="s">
        <v>11</v>
      </c>
      <c r="E50" s="72">
        <v>4</v>
      </c>
    </row>
    <row r="51" spans="1:5" s="42" customFormat="1" ht="30" customHeight="1">
      <c r="A51" s="43">
        <v>41</v>
      </c>
      <c r="B51" s="73" t="s">
        <v>429</v>
      </c>
      <c r="C51" s="69" t="s">
        <v>266</v>
      </c>
      <c r="D51" s="73" t="s">
        <v>11</v>
      </c>
      <c r="E51" s="72">
        <v>12</v>
      </c>
    </row>
    <row r="52" spans="1:5" s="42" customFormat="1" ht="30" customHeight="1">
      <c r="A52" s="93"/>
      <c r="B52" s="86"/>
      <c r="C52" s="87" t="s">
        <v>257</v>
      </c>
      <c r="D52" s="86" t="s">
        <v>8</v>
      </c>
      <c r="E52" s="88" t="s">
        <v>8</v>
      </c>
    </row>
    <row r="53" spans="1:5" s="42" customFormat="1" ht="30" customHeight="1">
      <c r="A53" s="43">
        <v>42</v>
      </c>
      <c r="B53" s="73" t="s">
        <v>429</v>
      </c>
      <c r="C53" s="69" t="s">
        <v>453</v>
      </c>
      <c r="D53" s="73" t="s">
        <v>370</v>
      </c>
      <c r="E53" s="72">
        <v>3770</v>
      </c>
    </row>
    <row r="54" spans="1:5" s="42" customFormat="1" ht="30" customHeight="1">
      <c r="A54" s="43">
        <v>43</v>
      </c>
      <c r="B54" s="73" t="s">
        <v>429</v>
      </c>
      <c r="C54" s="71" t="s">
        <v>454</v>
      </c>
      <c r="D54" s="73" t="s">
        <v>11</v>
      </c>
      <c r="E54" s="72">
        <v>3</v>
      </c>
    </row>
    <row r="55" spans="1:5" s="42" customFormat="1" ht="30" customHeight="1">
      <c r="A55" s="43">
        <v>44</v>
      </c>
      <c r="B55" s="73" t="s">
        <v>429</v>
      </c>
      <c r="C55" s="71" t="s">
        <v>455</v>
      </c>
      <c r="D55" s="73" t="s">
        <v>11</v>
      </c>
      <c r="E55" s="72">
        <v>3</v>
      </c>
    </row>
    <row r="56" spans="1:5" s="42" customFormat="1" ht="30" customHeight="1">
      <c r="A56" s="43">
        <v>45</v>
      </c>
      <c r="B56" s="73" t="s">
        <v>429</v>
      </c>
      <c r="C56" s="71" t="s">
        <v>270</v>
      </c>
      <c r="D56" s="73" t="s">
        <v>11</v>
      </c>
      <c r="E56" s="72">
        <v>7</v>
      </c>
    </row>
    <row r="57" spans="1:5" s="42" customFormat="1" ht="30" customHeight="1">
      <c r="A57" s="43">
        <v>46</v>
      </c>
      <c r="B57" s="73" t="s">
        <v>429</v>
      </c>
      <c r="C57" s="71" t="s">
        <v>269</v>
      </c>
      <c r="D57" s="73" t="s">
        <v>11</v>
      </c>
      <c r="E57" s="72">
        <v>1</v>
      </c>
    </row>
    <row r="58" spans="1:5" s="65" customFormat="1" ht="30" customHeight="1">
      <c r="A58" s="43">
        <v>47</v>
      </c>
      <c r="B58" s="91" t="s">
        <v>429</v>
      </c>
      <c r="C58" s="81" t="s">
        <v>569</v>
      </c>
      <c r="D58" s="77" t="s">
        <v>11</v>
      </c>
      <c r="E58" s="79">
        <v>1</v>
      </c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23"/>
  <sheetViews>
    <sheetView view="pageBreakPreview" zoomScaleNormal="100" zoomScaleSheetLayoutView="100" workbookViewId="0">
      <pane ySplit="5" topLeftCell="A6" activePane="bottomLeft" state="frozenSplit"/>
      <selection activeCell="C26" sqref="C26"/>
      <selection pane="bottomLeft" activeCell="A24" sqref="A24:XFD24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41"/>
  </cols>
  <sheetData>
    <row r="1" spans="1:11" ht="27.75" customHeight="1">
      <c r="A1" s="153" t="s">
        <v>664</v>
      </c>
      <c r="B1" s="153"/>
      <c r="C1" s="153"/>
      <c r="D1" s="153"/>
      <c r="E1" s="153"/>
    </row>
    <row r="2" spans="1:11" ht="81" customHeight="1">
      <c r="A2" s="156" t="s">
        <v>560</v>
      </c>
      <c r="B2" s="157"/>
      <c r="C2" s="157"/>
      <c r="D2" s="157"/>
      <c r="E2" s="157"/>
    </row>
    <row r="3" spans="1:11" ht="30" customHeight="1">
      <c r="A3" s="99" t="s">
        <v>576</v>
      </c>
      <c r="B3" s="154" t="s">
        <v>238</v>
      </c>
      <c r="C3" s="154"/>
      <c r="D3" s="154"/>
      <c r="E3" s="154"/>
    </row>
    <row r="4" spans="1:11" ht="15.75" customHeight="1">
      <c r="A4" s="161" t="s">
        <v>0</v>
      </c>
      <c r="B4" s="161" t="s">
        <v>1</v>
      </c>
      <c r="C4" s="162" t="s">
        <v>2</v>
      </c>
      <c r="D4" s="161" t="s">
        <v>3</v>
      </c>
      <c r="E4" s="161"/>
    </row>
    <row r="5" spans="1:11" ht="15.75" customHeight="1">
      <c r="A5" s="161"/>
      <c r="B5" s="161"/>
      <c r="C5" s="162"/>
      <c r="D5" s="109" t="s">
        <v>4</v>
      </c>
      <c r="E5" s="110" t="s">
        <v>5</v>
      </c>
    </row>
    <row r="6" spans="1:11" ht="30" customHeight="1">
      <c r="A6" s="93"/>
      <c r="B6" s="86"/>
      <c r="C6" s="84" t="s">
        <v>456</v>
      </c>
      <c r="D6" s="83" t="s">
        <v>8</v>
      </c>
      <c r="E6" s="85" t="s">
        <v>8</v>
      </c>
      <c r="K6" s="94"/>
    </row>
    <row r="7" spans="1:11" ht="30" customHeight="1">
      <c r="A7" s="43">
        <v>1</v>
      </c>
      <c r="B7" s="73" t="s">
        <v>457</v>
      </c>
      <c r="C7" s="69" t="s">
        <v>458</v>
      </c>
      <c r="D7" s="61" t="s">
        <v>299</v>
      </c>
      <c r="E7" s="72">
        <v>375</v>
      </c>
      <c r="F7" s="94"/>
      <c r="H7" s="94"/>
    </row>
    <row r="8" spans="1:11" ht="30" customHeight="1">
      <c r="A8" s="43">
        <v>2</v>
      </c>
      <c r="B8" s="73" t="s">
        <v>457</v>
      </c>
      <c r="C8" s="40" t="s">
        <v>459</v>
      </c>
      <c r="D8" s="61" t="s">
        <v>299</v>
      </c>
      <c r="E8" s="72">
        <v>319</v>
      </c>
      <c r="F8" s="94"/>
    </row>
    <row r="9" spans="1:11" ht="30" customHeight="1">
      <c r="A9" s="43">
        <v>3</v>
      </c>
      <c r="B9" s="73" t="s">
        <v>457</v>
      </c>
      <c r="C9" s="40" t="s">
        <v>239</v>
      </c>
      <c r="D9" s="61" t="s">
        <v>370</v>
      </c>
      <c r="E9" s="72">
        <v>67</v>
      </c>
      <c r="F9" s="94"/>
      <c r="J9" s="94"/>
    </row>
    <row r="10" spans="1:11" ht="30" customHeight="1">
      <c r="A10" s="43">
        <v>4</v>
      </c>
      <c r="B10" s="73" t="s">
        <v>457</v>
      </c>
      <c r="C10" s="40" t="s">
        <v>240</v>
      </c>
      <c r="D10" s="61" t="s">
        <v>370</v>
      </c>
      <c r="E10" s="72">
        <v>45</v>
      </c>
      <c r="F10" s="94"/>
      <c r="K10" s="94"/>
    </row>
    <row r="11" spans="1:11" ht="30" customHeight="1">
      <c r="A11" s="43">
        <v>5</v>
      </c>
      <c r="B11" s="73" t="s">
        <v>457</v>
      </c>
      <c r="C11" s="40" t="s">
        <v>241</v>
      </c>
      <c r="D11" s="61" t="s">
        <v>370</v>
      </c>
      <c r="E11" s="72">
        <v>76</v>
      </c>
    </row>
    <row r="12" spans="1:11" ht="25.5">
      <c r="A12" s="43">
        <v>6</v>
      </c>
      <c r="B12" s="73" t="s">
        <v>457</v>
      </c>
      <c r="C12" s="40" t="s">
        <v>242</v>
      </c>
      <c r="D12" s="61" t="s">
        <v>370</v>
      </c>
      <c r="E12" s="72">
        <v>46</v>
      </c>
    </row>
    <row r="13" spans="1:11" ht="38.25">
      <c r="A13" s="43">
        <v>7</v>
      </c>
      <c r="B13" s="73" t="s">
        <v>457</v>
      </c>
      <c r="C13" s="40" t="s">
        <v>460</v>
      </c>
      <c r="D13" s="61" t="s">
        <v>370</v>
      </c>
      <c r="E13" s="72">
        <v>40.5</v>
      </c>
    </row>
    <row r="14" spans="1:11" ht="38.25">
      <c r="A14" s="43">
        <v>8</v>
      </c>
      <c r="B14" s="73" t="s">
        <v>457</v>
      </c>
      <c r="C14" s="40" t="s">
        <v>243</v>
      </c>
      <c r="D14" s="61" t="s">
        <v>370</v>
      </c>
      <c r="E14" s="72">
        <v>26.5</v>
      </c>
    </row>
    <row r="15" spans="1:11" ht="38.25">
      <c r="A15" s="43">
        <v>9</v>
      </c>
      <c r="B15" s="73" t="s">
        <v>457</v>
      </c>
      <c r="C15" s="40" t="s">
        <v>244</v>
      </c>
      <c r="D15" s="61" t="s">
        <v>370</v>
      </c>
      <c r="E15" s="72">
        <v>76.5</v>
      </c>
    </row>
    <row r="16" spans="1:11" ht="38.25">
      <c r="A16" s="43">
        <v>10</v>
      </c>
      <c r="B16" s="73" t="s">
        <v>457</v>
      </c>
      <c r="C16" s="40" t="s">
        <v>245</v>
      </c>
      <c r="D16" s="61" t="s">
        <v>370</v>
      </c>
      <c r="E16" s="72">
        <v>65</v>
      </c>
    </row>
    <row r="17" spans="1:6" ht="30" customHeight="1">
      <c r="A17" s="43">
        <v>11</v>
      </c>
      <c r="B17" s="73" t="s">
        <v>457</v>
      </c>
      <c r="C17" s="40" t="s">
        <v>246</v>
      </c>
      <c r="D17" s="61" t="s">
        <v>11</v>
      </c>
      <c r="E17" s="72">
        <v>1</v>
      </c>
    </row>
    <row r="18" spans="1:6" ht="30" customHeight="1">
      <c r="A18" s="43">
        <v>12</v>
      </c>
      <c r="B18" s="73" t="s">
        <v>457</v>
      </c>
      <c r="C18" s="40" t="s">
        <v>461</v>
      </c>
      <c r="D18" s="61" t="s">
        <v>11</v>
      </c>
      <c r="E18" s="72">
        <v>2</v>
      </c>
    </row>
    <row r="19" spans="1:6" ht="30" customHeight="1">
      <c r="A19" s="43">
        <v>13</v>
      </c>
      <c r="B19" s="73" t="s">
        <v>457</v>
      </c>
      <c r="C19" s="40" t="s">
        <v>311</v>
      </c>
      <c r="D19" s="61" t="s">
        <v>11</v>
      </c>
      <c r="E19" s="72">
        <v>2</v>
      </c>
    </row>
    <row r="20" spans="1:6" ht="30" customHeight="1">
      <c r="A20" s="43">
        <v>14</v>
      </c>
      <c r="B20" s="73" t="s">
        <v>457</v>
      </c>
      <c r="C20" s="40" t="s">
        <v>312</v>
      </c>
      <c r="D20" s="61" t="s">
        <v>11</v>
      </c>
      <c r="E20" s="72">
        <v>3</v>
      </c>
    </row>
    <row r="21" spans="1:6" ht="30" customHeight="1">
      <c r="A21" s="43">
        <v>15</v>
      </c>
      <c r="B21" s="73" t="s">
        <v>457</v>
      </c>
      <c r="C21" s="40" t="s">
        <v>313</v>
      </c>
      <c r="D21" s="61" t="s">
        <v>11</v>
      </c>
      <c r="E21" s="72">
        <v>1</v>
      </c>
    </row>
    <row r="22" spans="1:6" ht="30" customHeight="1">
      <c r="A22" s="43">
        <v>16</v>
      </c>
      <c r="B22" s="73" t="s">
        <v>457</v>
      </c>
      <c r="C22" s="40" t="s">
        <v>314</v>
      </c>
      <c r="D22" s="61" t="s">
        <v>11</v>
      </c>
      <c r="E22" s="72">
        <v>4</v>
      </c>
    </row>
    <row r="23" spans="1:6" ht="30" customHeight="1">
      <c r="A23" s="43">
        <v>17</v>
      </c>
      <c r="B23" s="73" t="s">
        <v>457</v>
      </c>
      <c r="C23" s="40" t="s">
        <v>462</v>
      </c>
      <c r="D23" s="61" t="s">
        <v>370</v>
      </c>
      <c r="E23" s="72">
        <v>204</v>
      </c>
      <c r="F23" s="94"/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14"/>
  <sheetViews>
    <sheetView view="pageBreakPreview" zoomScale="115" zoomScaleNormal="100" zoomScaleSheetLayoutView="115" workbookViewId="0">
      <pane ySplit="5" topLeftCell="A6" activePane="bottomLeft" state="frozenSplit"/>
      <selection activeCell="C26" sqref="C26"/>
      <selection pane="bottomLeft" activeCell="C18" sqref="C18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41"/>
  </cols>
  <sheetData>
    <row r="1" spans="1:6" ht="23.25" customHeight="1">
      <c r="A1" s="153" t="s">
        <v>664</v>
      </c>
      <c r="B1" s="153"/>
      <c r="C1" s="153"/>
      <c r="D1" s="153"/>
      <c r="E1" s="153"/>
    </row>
    <row r="2" spans="1:6" ht="99.95" customHeight="1">
      <c r="A2" s="156" t="s">
        <v>560</v>
      </c>
      <c r="B2" s="157"/>
      <c r="C2" s="157"/>
      <c r="D2" s="157"/>
      <c r="E2" s="157"/>
    </row>
    <row r="3" spans="1:6" ht="30" customHeight="1">
      <c r="A3" s="99" t="s">
        <v>579</v>
      </c>
      <c r="B3" s="154" t="s">
        <v>303</v>
      </c>
      <c r="C3" s="154"/>
      <c r="D3" s="154"/>
      <c r="E3" s="154"/>
    </row>
    <row r="4" spans="1:6" ht="15.75" customHeight="1">
      <c r="A4" s="161" t="s">
        <v>0</v>
      </c>
      <c r="B4" s="161" t="s">
        <v>1</v>
      </c>
      <c r="C4" s="162" t="s">
        <v>2</v>
      </c>
      <c r="D4" s="161" t="s">
        <v>3</v>
      </c>
      <c r="E4" s="161"/>
    </row>
    <row r="5" spans="1:6" ht="15.75" customHeight="1">
      <c r="A5" s="161"/>
      <c r="B5" s="161"/>
      <c r="C5" s="162"/>
      <c r="D5" s="109" t="s">
        <v>4</v>
      </c>
      <c r="E5" s="110" t="s">
        <v>5</v>
      </c>
    </row>
    <row r="6" spans="1:6" ht="30" customHeight="1">
      <c r="A6" s="93"/>
      <c r="B6" s="83"/>
      <c r="C6" s="84" t="s">
        <v>463</v>
      </c>
      <c r="D6" s="83" t="s">
        <v>8</v>
      </c>
      <c r="E6" s="85" t="s">
        <v>8</v>
      </c>
    </row>
    <row r="7" spans="1:6" ht="25.5" customHeight="1">
      <c r="A7" s="43">
        <v>1</v>
      </c>
      <c r="B7" s="73" t="s">
        <v>464</v>
      </c>
      <c r="C7" s="71" t="s">
        <v>458</v>
      </c>
      <c r="D7" s="73" t="s">
        <v>299</v>
      </c>
      <c r="E7" s="72">
        <v>101</v>
      </c>
    </row>
    <row r="8" spans="1:6" ht="25.5" customHeight="1">
      <c r="A8" s="43">
        <v>2</v>
      </c>
      <c r="B8" s="73" t="s">
        <v>464</v>
      </c>
      <c r="C8" s="71" t="s">
        <v>459</v>
      </c>
      <c r="D8" s="73" t="s">
        <v>299</v>
      </c>
      <c r="E8" s="72">
        <v>79</v>
      </c>
    </row>
    <row r="9" spans="1:6" ht="25.5" customHeight="1">
      <c r="A9" s="43">
        <v>3</v>
      </c>
      <c r="B9" s="73" t="s">
        <v>464</v>
      </c>
      <c r="C9" s="71" t="s">
        <v>465</v>
      </c>
      <c r="D9" s="73" t="s">
        <v>370</v>
      </c>
      <c r="E9" s="72">
        <v>57.5</v>
      </c>
    </row>
    <row r="10" spans="1:6" ht="25.5" customHeight="1">
      <c r="A10" s="43">
        <v>4</v>
      </c>
      <c r="B10" s="73" t="s">
        <v>464</v>
      </c>
      <c r="C10" s="71" t="s">
        <v>466</v>
      </c>
      <c r="D10" s="73" t="s">
        <v>370</v>
      </c>
      <c r="E10" s="72">
        <v>32</v>
      </c>
    </row>
    <row r="11" spans="1:6" s="42" customFormat="1" ht="25.5" customHeight="1">
      <c r="A11" s="43">
        <v>5</v>
      </c>
      <c r="B11" s="73" t="s">
        <v>464</v>
      </c>
      <c r="C11" s="71" t="s">
        <v>467</v>
      </c>
      <c r="D11" s="73" t="s">
        <v>370</v>
      </c>
      <c r="E11" s="72">
        <v>32</v>
      </c>
      <c r="F11" s="41"/>
    </row>
    <row r="12" spans="1:6" s="42" customFormat="1" ht="38.25">
      <c r="A12" s="43">
        <v>6</v>
      </c>
      <c r="B12" s="73" t="s">
        <v>464</v>
      </c>
      <c r="C12" s="40" t="s">
        <v>468</v>
      </c>
      <c r="D12" s="73" t="s">
        <v>370</v>
      </c>
      <c r="E12" s="72">
        <v>24</v>
      </c>
      <c r="F12" s="41"/>
    </row>
    <row r="13" spans="1:6" s="42" customFormat="1" ht="25.9" customHeight="1">
      <c r="A13" s="43">
        <v>7</v>
      </c>
      <c r="B13" s="73" t="s">
        <v>464</v>
      </c>
      <c r="C13" s="40" t="s">
        <v>308</v>
      </c>
      <c r="D13" s="73" t="s">
        <v>11</v>
      </c>
      <c r="E13" s="72">
        <v>2</v>
      </c>
      <c r="F13" s="41"/>
    </row>
    <row r="14" spans="1:6" s="42" customFormat="1" ht="25.9" customHeight="1">
      <c r="A14" s="43">
        <v>8</v>
      </c>
      <c r="B14" s="73" t="s">
        <v>457</v>
      </c>
      <c r="C14" s="40" t="s">
        <v>462</v>
      </c>
      <c r="D14" s="73" t="s">
        <v>370</v>
      </c>
      <c r="E14" s="72">
        <v>82.5</v>
      </c>
      <c r="F14" s="41"/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14"/>
  <sheetViews>
    <sheetView view="pageBreakPreview" zoomScaleNormal="100" zoomScaleSheetLayoutView="100" workbookViewId="0">
      <pane ySplit="5" topLeftCell="A6" activePane="bottomLeft" state="frozenSplit"/>
      <selection activeCell="C26" sqref="C26"/>
      <selection pane="bottomLeft" activeCell="C22" sqref="C22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1"/>
  </cols>
  <sheetData>
    <row r="1" spans="1:10" s="41" customFormat="1" ht="15.75" customHeight="1">
      <c r="A1" s="153" t="s">
        <v>664</v>
      </c>
      <c r="B1" s="153"/>
      <c r="C1" s="153"/>
      <c r="D1" s="153"/>
      <c r="E1" s="153"/>
    </row>
    <row r="2" spans="1:10" ht="99.95" customHeight="1">
      <c r="A2" s="156" t="s">
        <v>560</v>
      </c>
      <c r="B2" s="157"/>
      <c r="C2" s="157"/>
      <c r="D2" s="157"/>
      <c r="E2" s="157"/>
    </row>
    <row r="3" spans="1:10" ht="30" customHeight="1">
      <c r="A3" s="99" t="s">
        <v>575</v>
      </c>
      <c r="B3" s="154" t="s">
        <v>574</v>
      </c>
      <c r="C3" s="154"/>
      <c r="D3" s="154"/>
      <c r="E3" s="154"/>
      <c r="H3" s="145"/>
      <c r="I3" s="145"/>
      <c r="J3" s="145"/>
    </row>
    <row r="4" spans="1:10" ht="15.75" customHeight="1">
      <c r="A4" s="161" t="s">
        <v>0</v>
      </c>
      <c r="B4" s="161" t="s">
        <v>1</v>
      </c>
      <c r="C4" s="162" t="s">
        <v>2</v>
      </c>
      <c r="D4" s="161" t="s">
        <v>3</v>
      </c>
      <c r="E4" s="161"/>
      <c r="H4" s="145"/>
      <c r="I4" s="145"/>
      <c r="J4" s="145"/>
    </row>
    <row r="5" spans="1:10" ht="15.75" customHeight="1">
      <c r="A5" s="161"/>
      <c r="B5" s="161"/>
      <c r="C5" s="162"/>
      <c r="D5" s="109" t="s">
        <v>4</v>
      </c>
      <c r="E5" s="110" t="s">
        <v>5</v>
      </c>
      <c r="H5" s="145"/>
      <c r="I5" s="145"/>
      <c r="J5" s="145"/>
    </row>
    <row r="6" spans="1:10" ht="30" customHeight="1">
      <c r="A6" s="93"/>
      <c r="B6" s="83"/>
      <c r="C6" s="84" t="s">
        <v>657</v>
      </c>
      <c r="D6" s="83" t="s">
        <v>8</v>
      </c>
      <c r="E6" s="85" t="s">
        <v>8</v>
      </c>
      <c r="H6" s="145"/>
      <c r="I6" s="145"/>
      <c r="J6" s="145"/>
    </row>
    <row r="7" spans="1:10" ht="25.5" customHeight="1">
      <c r="A7" s="43">
        <f t="shared" ref="A7:A14" si="0">A6+1</f>
        <v>1</v>
      </c>
      <c r="B7" s="73" t="s">
        <v>469</v>
      </c>
      <c r="C7" s="71" t="s">
        <v>430</v>
      </c>
      <c r="D7" s="73" t="s">
        <v>299</v>
      </c>
      <c r="E7" s="72">
        <v>3605</v>
      </c>
      <c r="H7" s="145"/>
      <c r="I7" s="146"/>
      <c r="J7" s="145"/>
    </row>
    <row r="8" spans="1:10" ht="25.5" customHeight="1">
      <c r="A8" s="43">
        <f t="shared" si="0"/>
        <v>2</v>
      </c>
      <c r="B8" s="73" t="s">
        <v>469</v>
      </c>
      <c r="C8" s="71" t="s">
        <v>431</v>
      </c>
      <c r="D8" s="73" t="s">
        <v>299</v>
      </c>
      <c r="E8" s="72">
        <v>3570</v>
      </c>
      <c r="F8" s="41"/>
      <c r="H8" s="145"/>
      <c r="I8" s="146"/>
      <c r="J8" s="145"/>
    </row>
    <row r="9" spans="1:10" s="41" customFormat="1" ht="25.5" customHeight="1">
      <c r="A9" s="43">
        <f t="shared" si="0"/>
        <v>3</v>
      </c>
      <c r="B9" s="73" t="s">
        <v>469</v>
      </c>
      <c r="C9" s="71" t="s">
        <v>470</v>
      </c>
      <c r="D9" s="73" t="s">
        <v>370</v>
      </c>
      <c r="E9" s="72">
        <v>6413</v>
      </c>
      <c r="H9" s="145"/>
      <c r="I9" s="146"/>
      <c r="J9" s="145"/>
    </row>
    <row r="10" spans="1:10" s="41" customFormat="1" ht="25.5" customHeight="1">
      <c r="A10" s="43">
        <f t="shared" si="0"/>
        <v>4</v>
      </c>
      <c r="B10" s="73" t="s">
        <v>469</v>
      </c>
      <c r="C10" s="71" t="s">
        <v>471</v>
      </c>
      <c r="D10" s="73" t="s">
        <v>370</v>
      </c>
      <c r="E10" s="72">
        <v>138</v>
      </c>
      <c r="H10" s="145"/>
      <c r="I10" s="146"/>
      <c r="J10" s="145"/>
    </row>
    <row r="11" spans="1:10" s="41" customFormat="1" ht="25.5" customHeight="1">
      <c r="A11" s="43">
        <f t="shared" si="0"/>
        <v>5</v>
      </c>
      <c r="B11" s="73" t="s">
        <v>469</v>
      </c>
      <c r="C11" s="71" t="s">
        <v>472</v>
      </c>
      <c r="D11" s="73" t="s">
        <v>370</v>
      </c>
      <c r="E11" s="72">
        <v>418</v>
      </c>
      <c r="H11" s="145"/>
      <c r="I11" s="146"/>
      <c r="J11" s="145"/>
    </row>
    <row r="12" spans="1:10" s="41" customFormat="1" ht="25.5" customHeight="1">
      <c r="A12" s="43">
        <f t="shared" si="0"/>
        <v>6</v>
      </c>
      <c r="B12" s="73" t="s">
        <v>469</v>
      </c>
      <c r="C12" s="71" t="s">
        <v>473</v>
      </c>
      <c r="D12" s="73" t="s">
        <v>370</v>
      </c>
      <c r="E12" s="72">
        <v>19239</v>
      </c>
      <c r="H12" s="145"/>
      <c r="I12" s="146"/>
      <c r="J12" s="145"/>
    </row>
    <row r="13" spans="1:10" ht="25.5" customHeight="1">
      <c r="A13" s="43">
        <f t="shared" si="0"/>
        <v>7</v>
      </c>
      <c r="B13" s="73" t="s">
        <v>469</v>
      </c>
      <c r="C13" s="71" t="s">
        <v>237</v>
      </c>
      <c r="D13" s="73" t="s">
        <v>370</v>
      </c>
      <c r="E13" s="72">
        <v>6413</v>
      </c>
      <c r="F13" s="41"/>
      <c r="H13" s="145"/>
      <c r="I13" s="146"/>
      <c r="J13" s="145"/>
    </row>
    <row r="14" spans="1:10" ht="25.5" customHeight="1">
      <c r="A14" s="43">
        <f t="shared" si="0"/>
        <v>8</v>
      </c>
      <c r="B14" s="73" t="s">
        <v>469</v>
      </c>
      <c r="C14" s="71" t="s">
        <v>225</v>
      </c>
      <c r="D14" s="73" t="s">
        <v>11</v>
      </c>
      <c r="E14" s="72">
        <v>70</v>
      </c>
      <c r="F14" s="41"/>
      <c r="H14" s="145"/>
      <c r="I14" s="146"/>
      <c r="J14" s="145"/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36"/>
  <sheetViews>
    <sheetView view="pageBreakPreview" zoomScale="115" zoomScaleNormal="100" zoomScaleSheetLayoutView="115" workbookViewId="0">
      <pane ySplit="5" topLeftCell="A6" activePane="bottomLeft" state="frozenSplit"/>
      <selection activeCell="C26" sqref="C26"/>
      <selection pane="bottomLeft" activeCell="C40" sqref="C40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6" width="10.7109375" style="41" bestFit="1" customWidth="1"/>
    <col min="7" max="16384" width="9.140625" style="41"/>
  </cols>
  <sheetData>
    <row r="1" spans="1:5" ht="24.75" customHeight="1">
      <c r="A1" s="153" t="s">
        <v>664</v>
      </c>
      <c r="B1" s="153"/>
      <c r="C1" s="153"/>
      <c r="D1" s="153"/>
      <c r="E1" s="153"/>
    </row>
    <row r="2" spans="1:5" ht="85.5" customHeight="1">
      <c r="A2" s="156" t="s">
        <v>560</v>
      </c>
      <c r="B2" s="157"/>
      <c r="C2" s="157"/>
      <c r="D2" s="157"/>
      <c r="E2" s="157"/>
    </row>
    <row r="3" spans="1:5" ht="30" customHeight="1">
      <c r="A3" s="99" t="s">
        <v>580</v>
      </c>
      <c r="B3" s="154" t="s">
        <v>235</v>
      </c>
      <c r="C3" s="154"/>
      <c r="D3" s="154"/>
      <c r="E3" s="154"/>
    </row>
    <row r="4" spans="1:5" ht="15.75" customHeight="1">
      <c r="A4" s="161" t="s">
        <v>0</v>
      </c>
      <c r="B4" s="161" t="s">
        <v>1</v>
      </c>
      <c r="C4" s="162" t="s">
        <v>2</v>
      </c>
      <c r="D4" s="161" t="s">
        <v>3</v>
      </c>
      <c r="E4" s="161"/>
    </row>
    <row r="5" spans="1:5" ht="15.75" customHeight="1">
      <c r="A5" s="161"/>
      <c r="B5" s="161"/>
      <c r="C5" s="162"/>
      <c r="D5" s="109" t="s">
        <v>4</v>
      </c>
      <c r="E5" s="110" t="s">
        <v>5</v>
      </c>
    </row>
    <row r="6" spans="1:5" s="50" customFormat="1" ht="25.5" customHeight="1">
      <c r="A6" s="93"/>
      <c r="B6" s="83"/>
      <c r="C6" s="84" t="s">
        <v>474</v>
      </c>
      <c r="D6" s="83" t="s">
        <v>8</v>
      </c>
      <c r="E6" s="85" t="s">
        <v>8</v>
      </c>
    </row>
    <row r="7" spans="1:5" s="50" customFormat="1" ht="25.5" customHeight="1">
      <c r="A7" s="43">
        <f>A6+1</f>
        <v>1</v>
      </c>
      <c r="B7" s="73" t="s">
        <v>475</v>
      </c>
      <c r="C7" s="69" t="s">
        <v>458</v>
      </c>
      <c r="D7" s="73" t="s">
        <v>299</v>
      </c>
      <c r="E7" s="72">
        <v>7955</v>
      </c>
    </row>
    <row r="8" spans="1:5" s="50" customFormat="1" ht="25.5" customHeight="1">
      <c r="A8" s="43">
        <f t="shared" ref="A8:A36" si="0">A7+1</f>
        <v>2</v>
      </c>
      <c r="B8" s="73" t="s">
        <v>475</v>
      </c>
      <c r="C8" s="49" t="s">
        <v>459</v>
      </c>
      <c r="D8" s="73" t="s">
        <v>299</v>
      </c>
      <c r="E8" s="72">
        <v>4404</v>
      </c>
    </row>
    <row r="9" spans="1:5" s="50" customFormat="1" ht="25.5" customHeight="1">
      <c r="A9" s="43">
        <f t="shared" si="0"/>
        <v>3</v>
      </c>
      <c r="B9" s="73" t="s">
        <v>475</v>
      </c>
      <c r="C9" s="49" t="s">
        <v>476</v>
      </c>
      <c r="D9" s="73" t="s">
        <v>370</v>
      </c>
      <c r="E9" s="72">
        <v>19</v>
      </c>
    </row>
    <row r="10" spans="1:5" s="50" customFormat="1" ht="25.5" customHeight="1">
      <c r="A10" s="43">
        <f t="shared" si="0"/>
        <v>4</v>
      </c>
      <c r="B10" s="73" t="s">
        <v>475</v>
      </c>
      <c r="C10" s="49" t="s">
        <v>344</v>
      </c>
      <c r="D10" s="73" t="s">
        <v>370</v>
      </c>
      <c r="E10" s="72">
        <v>1076</v>
      </c>
    </row>
    <row r="11" spans="1:5" s="50" customFormat="1" ht="25.5" customHeight="1">
      <c r="A11" s="43">
        <f t="shared" si="0"/>
        <v>5</v>
      </c>
      <c r="B11" s="73" t="s">
        <v>475</v>
      </c>
      <c r="C11" s="49" t="s">
        <v>477</v>
      </c>
      <c r="D11" s="73" t="s">
        <v>370</v>
      </c>
      <c r="E11" s="72">
        <v>19</v>
      </c>
    </row>
    <row r="12" spans="1:5" s="50" customFormat="1" ht="25.5" customHeight="1">
      <c r="A12" s="43">
        <f t="shared" si="0"/>
        <v>6</v>
      </c>
      <c r="B12" s="73" t="s">
        <v>475</v>
      </c>
      <c r="C12" s="49" t="s">
        <v>478</v>
      </c>
      <c r="D12" s="73" t="s">
        <v>370</v>
      </c>
      <c r="E12" s="72">
        <v>1238</v>
      </c>
    </row>
    <row r="13" spans="1:5" s="50" customFormat="1" ht="25.5" customHeight="1">
      <c r="A13" s="43">
        <f t="shared" si="0"/>
        <v>7</v>
      </c>
      <c r="B13" s="73" t="s">
        <v>475</v>
      </c>
      <c r="C13" s="49" t="s">
        <v>479</v>
      </c>
      <c r="D13" s="73" t="s">
        <v>370</v>
      </c>
      <c r="E13" s="72">
        <v>359</v>
      </c>
    </row>
    <row r="14" spans="1:5" s="50" customFormat="1">
      <c r="A14" s="43">
        <f t="shared" si="0"/>
        <v>8</v>
      </c>
      <c r="B14" s="73" t="s">
        <v>475</v>
      </c>
      <c r="C14" s="49" t="s">
        <v>480</v>
      </c>
      <c r="D14" s="73" t="s">
        <v>370</v>
      </c>
      <c r="E14" s="72">
        <v>949</v>
      </c>
    </row>
    <row r="15" spans="1:5" s="50" customFormat="1" ht="25.5">
      <c r="A15" s="43">
        <f t="shared" si="0"/>
        <v>9</v>
      </c>
      <c r="B15" s="73" t="s">
        <v>475</v>
      </c>
      <c r="C15" s="49" t="s">
        <v>309</v>
      </c>
      <c r="D15" s="73" t="s">
        <v>370</v>
      </c>
      <c r="E15" s="72">
        <v>11</v>
      </c>
    </row>
    <row r="16" spans="1:5" s="50" customFormat="1" ht="25.5" customHeight="1">
      <c r="A16" s="43">
        <f t="shared" si="0"/>
        <v>10</v>
      </c>
      <c r="B16" s="73" t="s">
        <v>475</v>
      </c>
      <c r="C16" s="69" t="s">
        <v>315</v>
      </c>
      <c r="D16" s="73" t="s">
        <v>370</v>
      </c>
      <c r="E16" s="72">
        <v>245</v>
      </c>
    </row>
    <row r="17" spans="1:6" s="50" customFormat="1" ht="25.5" customHeight="1">
      <c r="A17" s="43">
        <f t="shared" si="0"/>
        <v>11</v>
      </c>
      <c r="B17" s="73" t="s">
        <v>475</v>
      </c>
      <c r="C17" s="71" t="s">
        <v>481</v>
      </c>
      <c r="D17" s="73" t="s">
        <v>299</v>
      </c>
      <c r="E17" s="72">
        <v>1029</v>
      </c>
    </row>
    <row r="18" spans="1:6" s="50" customFormat="1" ht="25.5" customHeight="1">
      <c r="A18" s="43">
        <f t="shared" si="0"/>
        <v>12</v>
      </c>
      <c r="B18" s="73" t="s">
        <v>475</v>
      </c>
      <c r="C18" s="71" t="s">
        <v>482</v>
      </c>
      <c r="D18" s="73" t="s">
        <v>299</v>
      </c>
      <c r="E18" s="72">
        <v>441</v>
      </c>
    </row>
    <row r="19" spans="1:6" s="50" customFormat="1" ht="25.5" customHeight="1">
      <c r="A19" s="43">
        <f t="shared" si="0"/>
        <v>13</v>
      </c>
      <c r="B19" s="73" t="s">
        <v>475</v>
      </c>
      <c r="C19" s="71" t="s">
        <v>483</v>
      </c>
      <c r="D19" s="73" t="s">
        <v>11</v>
      </c>
      <c r="E19" s="72">
        <v>91</v>
      </c>
    </row>
    <row r="20" spans="1:6" s="50" customFormat="1" ht="25.5" customHeight="1">
      <c r="A20" s="43">
        <f t="shared" si="0"/>
        <v>14</v>
      </c>
      <c r="B20" s="73" t="s">
        <v>475</v>
      </c>
      <c r="C20" s="71" t="s">
        <v>484</v>
      </c>
      <c r="D20" s="73" t="s">
        <v>11</v>
      </c>
      <c r="E20" s="72">
        <v>14</v>
      </c>
    </row>
    <row r="21" spans="1:6" s="51" customFormat="1" ht="25.5" customHeight="1">
      <c r="A21" s="43">
        <f t="shared" si="0"/>
        <v>15</v>
      </c>
      <c r="B21" s="73" t="s">
        <v>475</v>
      </c>
      <c r="C21" s="71" t="s">
        <v>251</v>
      </c>
      <c r="D21" s="73" t="s">
        <v>11</v>
      </c>
      <c r="E21" s="72">
        <v>8</v>
      </c>
      <c r="F21" s="50"/>
    </row>
    <row r="22" spans="1:6" s="51" customFormat="1" ht="25.5" customHeight="1">
      <c r="A22" s="43">
        <f t="shared" si="0"/>
        <v>16</v>
      </c>
      <c r="B22" s="73" t="s">
        <v>475</v>
      </c>
      <c r="C22" s="71" t="s">
        <v>485</v>
      </c>
      <c r="D22" s="73" t="s">
        <v>299</v>
      </c>
      <c r="E22" s="72">
        <v>19</v>
      </c>
      <c r="F22" s="50"/>
    </row>
    <row r="23" spans="1:6" s="51" customFormat="1" ht="25.5" customHeight="1">
      <c r="A23" s="43">
        <f t="shared" si="0"/>
        <v>17</v>
      </c>
      <c r="B23" s="73" t="s">
        <v>475</v>
      </c>
      <c r="C23" s="71" t="s">
        <v>486</v>
      </c>
      <c r="D23" s="73" t="s">
        <v>299</v>
      </c>
      <c r="E23" s="72">
        <v>8</v>
      </c>
      <c r="F23" s="50"/>
    </row>
    <row r="24" spans="1:6" s="51" customFormat="1" ht="25.5" customHeight="1">
      <c r="A24" s="43">
        <f t="shared" si="0"/>
        <v>18</v>
      </c>
      <c r="B24" s="73" t="s">
        <v>475</v>
      </c>
      <c r="C24" s="71" t="s">
        <v>252</v>
      </c>
      <c r="D24" s="73" t="s">
        <v>11</v>
      </c>
      <c r="E24" s="72">
        <v>1</v>
      </c>
      <c r="F24" s="149"/>
    </row>
    <row r="25" spans="1:6" s="51" customFormat="1" ht="25.5" customHeight="1">
      <c r="A25" s="43">
        <f t="shared" si="0"/>
        <v>19</v>
      </c>
      <c r="B25" s="73" t="s">
        <v>475</v>
      </c>
      <c r="C25" s="71" t="s">
        <v>253</v>
      </c>
      <c r="D25" s="73" t="s">
        <v>11</v>
      </c>
      <c r="E25" s="72">
        <v>1</v>
      </c>
      <c r="F25" s="50"/>
    </row>
    <row r="26" spans="1:6" s="51" customFormat="1" ht="25.5" customHeight="1">
      <c r="A26" s="43">
        <f t="shared" si="0"/>
        <v>20</v>
      </c>
      <c r="B26" s="73" t="s">
        <v>475</v>
      </c>
      <c r="C26" s="71" t="s">
        <v>487</v>
      </c>
      <c r="D26" s="73" t="s">
        <v>11</v>
      </c>
      <c r="E26" s="72">
        <v>67</v>
      </c>
      <c r="F26" s="50"/>
    </row>
    <row r="27" spans="1:6" s="51" customFormat="1" ht="25.5" customHeight="1">
      <c r="A27" s="43">
        <f t="shared" si="0"/>
        <v>21</v>
      </c>
      <c r="B27" s="73" t="s">
        <v>475</v>
      </c>
      <c r="C27" s="71" t="s">
        <v>488</v>
      </c>
      <c r="D27" s="73" t="s">
        <v>11</v>
      </c>
      <c r="E27" s="72">
        <v>5</v>
      </c>
      <c r="F27" s="50"/>
    </row>
    <row r="28" spans="1:6" s="51" customFormat="1" ht="25.5" customHeight="1">
      <c r="A28" s="43">
        <f t="shared" si="0"/>
        <v>22</v>
      </c>
      <c r="B28" s="73" t="s">
        <v>475</v>
      </c>
      <c r="C28" s="71" t="s">
        <v>656</v>
      </c>
      <c r="D28" s="73" t="s">
        <v>11</v>
      </c>
      <c r="E28" s="72">
        <v>4</v>
      </c>
      <c r="F28" s="50"/>
    </row>
    <row r="29" spans="1:6" s="51" customFormat="1" ht="25.5" customHeight="1">
      <c r="A29" s="43">
        <f t="shared" si="0"/>
        <v>23</v>
      </c>
      <c r="B29" s="73" t="s">
        <v>475</v>
      </c>
      <c r="C29" s="71" t="s">
        <v>255</v>
      </c>
      <c r="D29" s="73" t="s">
        <v>11</v>
      </c>
      <c r="E29" s="72">
        <v>3</v>
      </c>
      <c r="F29" s="50"/>
    </row>
    <row r="30" spans="1:6" s="51" customFormat="1" ht="25.5" customHeight="1">
      <c r="A30" s="43">
        <f t="shared" si="0"/>
        <v>24</v>
      </c>
      <c r="B30" s="73" t="s">
        <v>475</v>
      </c>
      <c r="C30" s="71" t="s">
        <v>254</v>
      </c>
      <c r="D30" s="73" t="s">
        <v>11</v>
      </c>
      <c r="E30" s="72">
        <v>4</v>
      </c>
      <c r="F30" s="50"/>
    </row>
    <row r="31" spans="1:6" s="51" customFormat="1" ht="25.5" customHeight="1">
      <c r="A31" s="43">
        <f t="shared" si="0"/>
        <v>25</v>
      </c>
      <c r="B31" s="73" t="s">
        <v>475</v>
      </c>
      <c r="C31" s="71" t="s">
        <v>256</v>
      </c>
      <c r="D31" s="73" t="s">
        <v>11</v>
      </c>
      <c r="E31" s="72">
        <v>19</v>
      </c>
      <c r="F31" s="50"/>
    </row>
    <row r="32" spans="1:6" s="51" customFormat="1" ht="25.5" customHeight="1">
      <c r="A32" s="43">
        <f t="shared" si="0"/>
        <v>26</v>
      </c>
      <c r="B32" s="73" t="s">
        <v>475</v>
      </c>
      <c r="C32" s="71" t="s">
        <v>345</v>
      </c>
      <c r="D32" s="73" t="s">
        <v>11</v>
      </c>
      <c r="E32" s="72">
        <v>35</v>
      </c>
      <c r="F32" s="50"/>
    </row>
    <row r="33" spans="1:6" s="51" customFormat="1" ht="25.5" customHeight="1">
      <c r="A33" s="43">
        <f t="shared" si="0"/>
        <v>27</v>
      </c>
      <c r="B33" s="73" t="s">
        <v>475</v>
      </c>
      <c r="C33" s="71" t="s">
        <v>489</v>
      </c>
      <c r="D33" s="73" t="s">
        <v>299</v>
      </c>
      <c r="E33" s="72">
        <v>301</v>
      </c>
      <c r="F33" s="50"/>
    </row>
    <row r="34" spans="1:6" s="51" customFormat="1" ht="25.5" customHeight="1">
      <c r="A34" s="43">
        <f t="shared" si="0"/>
        <v>28</v>
      </c>
      <c r="B34" s="73" t="s">
        <v>475</v>
      </c>
      <c r="C34" s="71" t="s">
        <v>490</v>
      </c>
      <c r="D34" s="73" t="s">
        <v>299</v>
      </c>
      <c r="E34" s="72">
        <v>138</v>
      </c>
      <c r="F34" s="50"/>
    </row>
    <row r="35" spans="1:6" s="51" customFormat="1" ht="25.5" customHeight="1">
      <c r="A35" s="43">
        <f t="shared" si="0"/>
        <v>29</v>
      </c>
      <c r="B35" s="73" t="s">
        <v>475</v>
      </c>
      <c r="C35" s="71" t="s">
        <v>491</v>
      </c>
      <c r="D35" s="73" t="s">
        <v>11</v>
      </c>
      <c r="E35" s="72">
        <v>208</v>
      </c>
      <c r="F35" s="50"/>
    </row>
    <row r="36" spans="1:6" s="51" customFormat="1" ht="25.5" customHeight="1">
      <c r="A36" s="43">
        <f t="shared" si="0"/>
        <v>30</v>
      </c>
      <c r="B36" s="73" t="s">
        <v>475</v>
      </c>
      <c r="C36" s="71" t="s">
        <v>236</v>
      </c>
      <c r="D36" s="73" t="s">
        <v>370</v>
      </c>
      <c r="E36" s="72">
        <v>229</v>
      </c>
      <c r="F36" s="50"/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30"/>
  <sheetViews>
    <sheetView view="pageBreakPreview" zoomScaleNormal="100" zoomScaleSheetLayoutView="100" workbookViewId="0">
      <pane ySplit="5" topLeftCell="A6" activePane="bottomLeft" state="frozenSplit"/>
      <selection activeCell="C26" sqref="C26"/>
      <selection pane="bottomLeft" activeCell="C39" sqref="C39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41"/>
  </cols>
  <sheetData>
    <row r="1" spans="1:9" ht="25.5" customHeight="1">
      <c r="A1" s="153" t="s">
        <v>664</v>
      </c>
      <c r="B1" s="153"/>
      <c r="C1" s="153"/>
      <c r="D1" s="153"/>
      <c r="E1" s="153"/>
    </row>
    <row r="2" spans="1:9" ht="87" customHeight="1">
      <c r="A2" s="156" t="s">
        <v>560</v>
      </c>
      <c r="B2" s="157"/>
      <c r="C2" s="157"/>
      <c r="D2" s="157"/>
      <c r="E2" s="157"/>
    </row>
    <row r="3" spans="1:9" ht="30" customHeight="1">
      <c r="A3" s="99" t="s">
        <v>582</v>
      </c>
      <c r="B3" s="154" t="s">
        <v>250</v>
      </c>
      <c r="C3" s="154"/>
      <c r="D3" s="154"/>
      <c r="E3" s="154"/>
    </row>
    <row r="4" spans="1:9" ht="15.75" customHeight="1">
      <c r="A4" s="161" t="s">
        <v>0</v>
      </c>
      <c r="B4" s="161" t="s">
        <v>1</v>
      </c>
      <c r="C4" s="162" t="s">
        <v>2</v>
      </c>
      <c r="D4" s="161" t="s">
        <v>3</v>
      </c>
      <c r="E4" s="161"/>
    </row>
    <row r="5" spans="1:9" ht="15.75" customHeight="1">
      <c r="A5" s="161"/>
      <c r="B5" s="161"/>
      <c r="C5" s="162"/>
      <c r="D5" s="109" t="s">
        <v>4</v>
      </c>
      <c r="E5" s="110" t="s">
        <v>5</v>
      </c>
    </row>
    <row r="6" spans="1:9" ht="30" customHeight="1">
      <c r="A6" s="93"/>
      <c r="B6" s="83"/>
      <c r="C6" s="84" t="s">
        <v>492</v>
      </c>
      <c r="D6" s="83" t="s">
        <v>8</v>
      </c>
      <c r="E6" s="85" t="s">
        <v>8</v>
      </c>
    </row>
    <row r="7" spans="1:9" ht="30" customHeight="1">
      <c r="A7" s="82"/>
      <c r="B7" s="86"/>
      <c r="C7" s="87" t="s">
        <v>248</v>
      </c>
      <c r="D7" s="86" t="s">
        <v>8</v>
      </c>
      <c r="E7" s="88" t="s">
        <v>8</v>
      </c>
    </row>
    <row r="8" spans="1:9" ht="30" customHeight="1">
      <c r="A8" s="43">
        <v>1</v>
      </c>
      <c r="B8" s="73" t="s">
        <v>493</v>
      </c>
      <c r="C8" s="69" t="s">
        <v>366</v>
      </c>
      <c r="D8" s="73" t="s">
        <v>299</v>
      </c>
      <c r="E8" s="72">
        <v>747</v>
      </c>
    </row>
    <row r="9" spans="1:9" ht="30" customHeight="1">
      <c r="A9" s="43">
        <f>A8+1</f>
        <v>2</v>
      </c>
      <c r="B9" s="73" t="s">
        <v>493</v>
      </c>
      <c r="C9" s="40" t="s">
        <v>367</v>
      </c>
      <c r="D9" s="61" t="s">
        <v>299</v>
      </c>
      <c r="E9" s="72">
        <v>187</v>
      </c>
    </row>
    <row r="10" spans="1:9" ht="30" customHeight="1">
      <c r="A10" s="43">
        <f t="shared" ref="A10:A26" si="0">A9+1</f>
        <v>3</v>
      </c>
      <c r="B10" s="73" t="s">
        <v>493</v>
      </c>
      <c r="C10" s="40" t="s">
        <v>368</v>
      </c>
      <c r="D10" s="61" t="s">
        <v>299</v>
      </c>
      <c r="E10" s="72">
        <v>560</v>
      </c>
      <c r="G10" s="94"/>
    </row>
    <row r="11" spans="1:9" ht="38.25">
      <c r="A11" s="43">
        <f t="shared" si="0"/>
        <v>4</v>
      </c>
      <c r="B11" s="73" t="s">
        <v>493</v>
      </c>
      <c r="C11" s="40" t="s">
        <v>271</v>
      </c>
      <c r="D11" s="61" t="s">
        <v>11</v>
      </c>
      <c r="E11" s="72">
        <v>15</v>
      </c>
      <c r="I11" s="94"/>
    </row>
    <row r="12" spans="1:9" ht="38.25">
      <c r="A12" s="43">
        <f t="shared" si="0"/>
        <v>5</v>
      </c>
      <c r="B12" s="73" t="s">
        <v>493</v>
      </c>
      <c r="C12" s="40" t="s">
        <v>272</v>
      </c>
      <c r="D12" s="61" t="s">
        <v>11</v>
      </c>
      <c r="E12" s="72">
        <v>1</v>
      </c>
    </row>
    <row r="13" spans="1:9" ht="25.5">
      <c r="A13" s="43">
        <f t="shared" si="0"/>
        <v>6</v>
      </c>
      <c r="B13" s="73" t="s">
        <v>493</v>
      </c>
      <c r="C13" s="40" t="s">
        <v>494</v>
      </c>
      <c r="D13" s="61" t="s">
        <v>370</v>
      </c>
      <c r="E13" s="72">
        <v>54</v>
      </c>
    </row>
    <row r="14" spans="1:9" ht="30" customHeight="1">
      <c r="A14" s="43">
        <f t="shared" si="0"/>
        <v>7</v>
      </c>
      <c r="B14" s="73" t="s">
        <v>493</v>
      </c>
      <c r="C14" s="40" t="s">
        <v>371</v>
      </c>
      <c r="D14" s="61" t="s">
        <v>370</v>
      </c>
      <c r="E14" s="72">
        <v>1555</v>
      </c>
    </row>
    <row r="15" spans="1:9" ht="38.25">
      <c r="A15" s="43">
        <f t="shared" si="0"/>
        <v>8</v>
      </c>
      <c r="B15" s="73" t="s">
        <v>493</v>
      </c>
      <c r="C15" s="40" t="s">
        <v>385</v>
      </c>
      <c r="D15" s="61" t="s">
        <v>11</v>
      </c>
      <c r="E15" s="72">
        <v>2</v>
      </c>
    </row>
    <row r="16" spans="1:9" ht="38.25">
      <c r="A16" s="43">
        <f t="shared" si="0"/>
        <v>9</v>
      </c>
      <c r="B16" s="73" t="s">
        <v>493</v>
      </c>
      <c r="C16" s="40" t="s">
        <v>495</v>
      </c>
      <c r="D16" s="61" t="s">
        <v>11</v>
      </c>
      <c r="E16" s="72">
        <v>1</v>
      </c>
    </row>
    <row r="17" spans="1:5" ht="140.25">
      <c r="A17" s="43">
        <f t="shared" si="0"/>
        <v>10</v>
      </c>
      <c r="B17" s="73" t="s">
        <v>493</v>
      </c>
      <c r="C17" s="40" t="s">
        <v>496</v>
      </c>
      <c r="D17" s="61" t="s">
        <v>11</v>
      </c>
      <c r="E17" s="72">
        <v>1</v>
      </c>
    </row>
    <row r="18" spans="1:5" ht="25.5">
      <c r="A18" s="43">
        <f t="shared" si="0"/>
        <v>11</v>
      </c>
      <c r="B18" s="73" t="s">
        <v>493</v>
      </c>
      <c r="C18" s="40" t="s">
        <v>379</v>
      </c>
      <c r="D18" s="61" t="s">
        <v>370</v>
      </c>
      <c r="E18" s="72">
        <v>71</v>
      </c>
    </row>
    <row r="19" spans="1:5" ht="25.5">
      <c r="A19" s="43">
        <f t="shared" si="0"/>
        <v>12</v>
      </c>
      <c r="B19" s="73" t="s">
        <v>493</v>
      </c>
      <c r="C19" s="40" t="s">
        <v>381</v>
      </c>
      <c r="D19" s="61" t="s">
        <v>370</v>
      </c>
      <c r="E19" s="72">
        <v>327</v>
      </c>
    </row>
    <row r="20" spans="1:5" ht="25.5">
      <c r="A20" s="43">
        <f t="shared" si="0"/>
        <v>13</v>
      </c>
      <c r="B20" s="73" t="s">
        <v>493</v>
      </c>
      <c r="C20" s="40" t="s">
        <v>400</v>
      </c>
      <c r="D20" s="61" t="s">
        <v>370</v>
      </c>
      <c r="E20" s="72">
        <v>37</v>
      </c>
    </row>
    <row r="21" spans="1:5" ht="165.75">
      <c r="A21" s="43">
        <f t="shared" si="0"/>
        <v>14</v>
      </c>
      <c r="B21" s="73" t="s">
        <v>493</v>
      </c>
      <c r="C21" s="67" t="s">
        <v>654</v>
      </c>
      <c r="D21" s="61" t="s">
        <v>11</v>
      </c>
      <c r="E21" s="72">
        <v>2</v>
      </c>
    </row>
    <row r="22" spans="1:5" ht="165.75">
      <c r="A22" s="43">
        <f t="shared" si="0"/>
        <v>15</v>
      </c>
      <c r="B22" s="73" t="s">
        <v>493</v>
      </c>
      <c r="C22" s="67" t="s">
        <v>655</v>
      </c>
      <c r="D22" s="61" t="s">
        <v>11</v>
      </c>
      <c r="E22" s="72">
        <v>15</v>
      </c>
    </row>
    <row r="23" spans="1:5" ht="178.5">
      <c r="A23" s="43">
        <f t="shared" si="0"/>
        <v>16</v>
      </c>
      <c r="B23" s="73" t="s">
        <v>493</v>
      </c>
      <c r="C23" s="67" t="s">
        <v>512</v>
      </c>
      <c r="D23" s="61" t="s">
        <v>11</v>
      </c>
      <c r="E23" s="72">
        <v>3</v>
      </c>
    </row>
    <row r="24" spans="1:5" ht="30" customHeight="1">
      <c r="A24" s="43">
        <f t="shared" si="0"/>
        <v>17</v>
      </c>
      <c r="B24" s="73" t="s">
        <v>493</v>
      </c>
      <c r="C24" s="40" t="s">
        <v>414</v>
      </c>
      <c r="D24" s="61" t="s">
        <v>11</v>
      </c>
      <c r="E24" s="72">
        <v>2</v>
      </c>
    </row>
    <row r="25" spans="1:5" ht="140.25">
      <c r="A25" s="43">
        <f t="shared" si="0"/>
        <v>18</v>
      </c>
      <c r="B25" s="73" t="s">
        <v>493</v>
      </c>
      <c r="C25" s="40" t="s">
        <v>497</v>
      </c>
      <c r="D25" s="61" t="s">
        <v>11</v>
      </c>
      <c r="E25" s="72">
        <v>1</v>
      </c>
    </row>
    <row r="26" spans="1:5" ht="165.75">
      <c r="A26" s="43">
        <f t="shared" si="0"/>
        <v>19</v>
      </c>
      <c r="B26" s="73" t="s">
        <v>493</v>
      </c>
      <c r="C26" s="40" t="s">
        <v>581</v>
      </c>
      <c r="D26" s="61" t="s">
        <v>11</v>
      </c>
      <c r="E26" s="72">
        <v>1</v>
      </c>
    </row>
    <row r="27" spans="1:5" ht="30" customHeight="1">
      <c r="A27" s="82"/>
      <c r="B27" s="86"/>
      <c r="C27" s="95" t="s">
        <v>257</v>
      </c>
      <c r="D27" s="96" t="s">
        <v>8</v>
      </c>
      <c r="E27" s="88" t="s">
        <v>8</v>
      </c>
    </row>
    <row r="28" spans="1:5" ht="30" customHeight="1">
      <c r="A28" s="43">
        <f>A26+1</f>
        <v>20</v>
      </c>
      <c r="B28" s="73" t="s">
        <v>493</v>
      </c>
      <c r="C28" s="40" t="s">
        <v>498</v>
      </c>
      <c r="D28" s="61" t="s">
        <v>370</v>
      </c>
      <c r="E28" s="72">
        <v>640</v>
      </c>
    </row>
    <row r="29" spans="1:5">
      <c r="A29" s="82"/>
      <c r="B29" s="86"/>
      <c r="C29" s="95" t="s">
        <v>583</v>
      </c>
      <c r="D29" s="96" t="s">
        <v>8</v>
      </c>
      <c r="E29" s="88" t="s">
        <v>8</v>
      </c>
    </row>
    <row r="30" spans="1:5" ht="38.25">
      <c r="A30" s="61">
        <f>A28+1</f>
        <v>21</v>
      </c>
      <c r="B30" s="61" t="s">
        <v>584</v>
      </c>
      <c r="C30" s="97" t="s">
        <v>585</v>
      </c>
      <c r="D30" s="98" t="s">
        <v>305</v>
      </c>
      <c r="E30" s="21">
        <v>1</v>
      </c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17"/>
  <sheetViews>
    <sheetView view="pageBreakPreview" zoomScale="85" zoomScaleNormal="100" zoomScaleSheetLayoutView="85" workbookViewId="0">
      <pane ySplit="5" topLeftCell="A6" activePane="bottomLeft" state="frozenSplit"/>
      <selection activeCell="C26" sqref="C26"/>
      <selection pane="bottomLeft" activeCell="E32" sqref="E32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41"/>
  </cols>
  <sheetData>
    <row r="1" spans="1:5" ht="24" customHeight="1">
      <c r="A1" s="153" t="s">
        <v>664</v>
      </c>
      <c r="B1" s="153"/>
      <c r="C1" s="153"/>
      <c r="D1" s="153"/>
      <c r="E1" s="153"/>
    </row>
    <row r="2" spans="1:5" ht="99.95" customHeight="1">
      <c r="A2" s="156" t="s">
        <v>560</v>
      </c>
      <c r="B2" s="157"/>
      <c r="C2" s="157"/>
      <c r="D2" s="157"/>
      <c r="E2" s="157"/>
    </row>
    <row r="3" spans="1:5" ht="30" customHeight="1">
      <c r="A3" s="99" t="s">
        <v>568</v>
      </c>
      <c r="B3" s="154" t="s">
        <v>310</v>
      </c>
      <c r="C3" s="154"/>
      <c r="D3" s="154"/>
      <c r="E3" s="154"/>
    </row>
    <row r="4" spans="1:5" ht="15.75" customHeight="1">
      <c r="A4" s="161" t="s">
        <v>0</v>
      </c>
      <c r="B4" s="161" t="s">
        <v>1</v>
      </c>
      <c r="C4" s="162" t="s">
        <v>2</v>
      </c>
      <c r="D4" s="161" t="s">
        <v>3</v>
      </c>
      <c r="E4" s="161"/>
    </row>
    <row r="5" spans="1:5" ht="15.75" customHeight="1">
      <c r="A5" s="161"/>
      <c r="B5" s="161"/>
      <c r="C5" s="162"/>
      <c r="D5" s="109" t="s">
        <v>4</v>
      </c>
      <c r="E5" s="110" t="s">
        <v>5</v>
      </c>
    </row>
    <row r="6" spans="1:5" ht="30" customHeight="1">
      <c r="A6" s="93"/>
      <c r="B6" s="83"/>
      <c r="C6" s="84" t="s">
        <v>499</v>
      </c>
      <c r="D6" s="83" t="s">
        <v>8</v>
      </c>
      <c r="E6" s="85" t="s">
        <v>8</v>
      </c>
    </row>
    <row r="7" spans="1:5" ht="30" customHeight="1">
      <c r="A7" s="93"/>
      <c r="B7" s="83"/>
      <c r="C7" s="84" t="s">
        <v>228</v>
      </c>
      <c r="D7" s="83" t="s">
        <v>8</v>
      </c>
      <c r="E7" s="85" t="s">
        <v>8</v>
      </c>
    </row>
    <row r="8" spans="1:5" ht="30" customHeight="1">
      <c r="A8" s="43">
        <f t="shared" ref="A8:A17" si="0">A7+1</f>
        <v>1</v>
      </c>
      <c r="B8" s="73" t="s">
        <v>500</v>
      </c>
      <c r="C8" s="71" t="s">
        <v>300</v>
      </c>
      <c r="D8" s="38" t="s">
        <v>370</v>
      </c>
      <c r="E8" s="72">
        <v>21.2</v>
      </c>
    </row>
    <row r="9" spans="1:5" ht="30" customHeight="1">
      <c r="A9" s="43">
        <f t="shared" si="0"/>
        <v>2</v>
      </c>
      <c r="B9" s="73" t="s">
        <v>500</v>
      </c>
      <c r="C9" s="71" t="s">
        <v>229</v>
      </c>
      <c r="D9" s="38" t="s">
        <v>370</v>
      </c>
      <c r="E9" s="72">
        <v>20</v>
      </c>
    </row>
    <row r="10" spans="1:5" ht="30" customHeight="1">
      <c r="A10" s="43">
        <f t="shared" si="0"/>
        <v>3</v>
      </c>
      <c r="B10" s="73" t="s">
        <v>500</v>
      </c>
      <c r="C10" s="69" t="s">
        <v>230</v>
      </c>
      <c r="D10" s="36" t="s">
        <v>11</v>
      </c>
      <c r="E10" s="35">
        <v>2</v>
      </c>
    </row>
    <row r="11" spans="1:5" ht="30" customHeight="1">
      <c r="A11" s="93"/>
      <c r="B11" s="83"/>
      <c r="C11" s="84" t="s">
        <v>501</v>
      </c>
      <c r="D11" s="83" t="s">
        <v>8</v>
      </c>
      <c r="E11" s="85" t="s">
        <v>8</v>
      </c>
    </row>
    <row r="12" spans="1:5" ht="30" customHeight="1">
      <c r="A12" s="43">
        <v>4</v>
      </c>
      <c r="B12" s="73" t="s">
        <v>502</v>
      </c>
      <c r="C12" s="39" t="s">
        <v>232</v>
      </c>
      <c r="D12" s="36" t="s">
        <v>370</v>
      </c>
      <c r="E12" s="35">
        <v>193.7</v>
      </c>
    </row>
    <row r="13" spans="1:5" s="42" customFormat="1" ht="30" customHeight="1">
      <c r="A13" s="43">
        <f t="shared" si="0"/>
        <v>5</v>
      </c>
      <c r="B13" s="73" t="s">
        <v>502</v>
      </c>
      <c r="C13" s="37" t="s">
        <v>231</v>
      </c>
      <c r="D13" s="38" t="s">
        <v>370</v>
      </c>
      <c r="E13" s="113">
        <v>87.7</v>
      </c>
    </row>
    <row r="14" spans="1:5" s="42" customFormat="1" ht="30" customHeight="1">
      <c r="A14" s="43">
        <f t="shared" si="0"/>
        <v>6</v>
      </c>
      <c r="B14" s="73" t="s">
        <v>502</v>
      </c>
      <c r="C14" s="39" t="s">
        <v>233</v>
      </c>
      <c r="D14" s="36" t="s">
        <v>370</v>
      </c>
      <c r="E14" s="35">
        <v>157</v>
      </c>
    </row>
    <row r="15" spans="1:5" s="42" customFormat="1" ht="30" customHeight="1">
      <c r="A15" s="43">
        <f t="shared" si="0"/>
        <v>7</v>
      </c>
      <c r="B15" s="73" t="s">
        <v>502</v>
      </c>
      <c r="C15" s="39" t="s">
        <v>227</v>
      </c>
      <c r="D15" s="36" t="s">
        <v>370</v>
      </c>
      <c r="E15" s="35">
        <v>20.9</v>
      </c>
    </row>
    <row r="16" spans="1:5" s="42" customFormat="1" ht="30" customHeight="1">
      <c r="A16" s="43">
        <f t="shared" si="0"/>
        <v>8</v>
      </c>
      <c r="B16" s="73" t="s">
        <v>502</v>
      </c>
      <c r="C16" s="39" t="s">
        <v>301</v>
      </c>
      <c r="D16" s="36" t="s">
        <v>299</v>
      </c>
      <c r="E16" s="35">
        <v>170.4</v>
      </c>
    </row>
    <row r="17" spans="1:5" s="42" customFormat="1" ht="30" customHeight="1">
      <c r="A17" s="43">
        <f t="shared" si="0"/>
        <v>9</v>
      </c>
      <c r="B17" s="73" t="s">
        <v>502</v>
      </c>
      <c r="C17" s="39" t="s">
        <v>234</v>
      </c>
      <c r="D17" s="38" t="s">
        <v>11</v>
      </c>
      <c r="E17" s="113">
        <v>1</v>
      </c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"/>
  <sheetViews>
    <sheetView view="pageBreakPreview" zoomScaleNormal="100" zoomScaleSheetLayoutView="115" workbookViewId="0">
      <selection activeCell="B18" sqref="B18"/>
    </sheetView>
  </sheetViews>
  <sheetFormatPr defaultRowHeight="12.75"/>
  <cols>
    <col min="1" max="1" width="7" style="58" customWidth="1"/>
    <col min="2" max="2" width="15" style="56" customWidth="1"/>
    <col min="3" max="3" width="39.7109375" style="57" customWidth="1"/>
    <col min="4" max="4" width="9.85546875" style="56" customWidth="1"/>
    <col min="5" max="5" width="10.42578125" style="55" customWidth="1"/>
    <col min="6" max="229" width="9.140625" style="54"/>
    <col min="230" max="230" width="7" style="54" customWidth="1"/>
    <col min="231" max="231" width="15" style="54" customWidth="1"/>
    <col min="232" max="232" width="41.7109375" style="54" customWidth="1"/>
    <col min="233" max="233" width="9.85546875" style="54" customWidth="1"/>
    <col min="234" max="234" width="10.42578125" style="54" customWidth="1"/>
    <col min="235" max="235" width="12.7109375" style="54" customWidth="1"/>
    <col min="236" max="236" width="14.7109375" style="54" customWidth="1"/>
    <col min="237" max="237" width="9.140625" style="54"/>
    <col min="238" max="238" width="24" style="54" customWidth="1"/>
    <col min="239" max="485" width="9.140625" style="54"/>
    <col min="486" max="486" width="7" style="54" customWidth="1"/>
    <col min="487" max="487" width="15" style="54" customWidth="1"/>
    <col min="488" max="488" width="41.7109375" style="54" customWidth="1"/>
    <col min="489" max="489" width="9.85546875" style="54" customWidth="1"/>
    <col min="490" max="490" width="10.42578125" style="54" customWidth="1"/>
    <col min="491" max="491" width="12.7109375" style="54" customWidth="1"/>
    <col min="492" max="492" width="14.7109375" style="54" customWidth="1"/>
    <col min="493" max="493" width="9.140625" style="54"/>
    <col min="494" max="494" width="24" style="54" customWidth="1"/>
    <col min="495" max="741" width="9.140625" style="54"/>
    <col min="742" max="742" width="7" style="54" customWidth="1"/>
    <col min="743" max="743" width="15" style="54" customWidth="1"/>
    <col min="744" max="744" width="41.7109375" style="54" customWidth="1"/>
    <col min="745" max="745" width="9.85546875" style="54" customWidth="1"/>
    <col min="746" max="746" width="10.42578125" style="54" customWidth="1"/>
    <col min="747" max="747" width="12.7109375" style="54" customWidth="1"/>
    <col min="748" max="748" width="14.7109375" style="54" customWidth="1"/>
    <col min="749" max="749" width="9.140625" style="54"/>
    <col min="750" max="750" width="24" style="54" customWidth="1"/>
    <col min="751" max="997" width="9.140625" style="54"/>
    <col min="998" max="998" width="7" style="54" customWidth="1"/>
    <col min="999" max="999" width="15" style="54" customWidth="1"/>
    <col min="1000" max="1000" width="41.7109375" style="54" customWidth="1"/>
    <col min="1001" max="1001" width="9.85546875" style="54" customWidth="1"/>
    <col min="1002" max="1002" width="10.42578125" style="54" customWidth="1"/>
    <col min="1003" max="1003" width="12.7109375" style="54" customWidth="1"/>
    <col min="1004" max="1004" width="14.7109375" style="54" customWidth="1"/>
    <col min="1005" max="1005" width="9.140625" style="54"/>
    <col min="1006" max="1006" width="24" style="54" customWidth="1"/>
    <col min="1007" max="1253" width="9.140625" style="54"/>
    <col min="1254" max="1254" width="7" style="54" customWidth="1"/>
    <col min="1255" max="1255" width="15" style="54" customWidth="1"/>
    <col min="1256" max="1256" width="41.7109375" style="54" customWidth="1"/>
    <col min="1257" max="1257" width="9.85546875" style="54" customWidth="1"/>
    <col min="1258" max="1258" width="10.42578125" style="54" customWidth="1"/>
    <col min="1259" max="1259" width="12.7109375" style="54" customWidth="1"/>
    <col min="1260" max="1260" width="14.7109375" style="54" customWidth="1"/>
    <col min="1261" max="1261" width="9.140625" style="54"/>
    <col min="1262" max="1262" width="24" style="54" customWidth="1"/>
    <col min="1263" max="1509" width="9.140625" style="54"/>
    <col min="1510" max="1510" width="7" style="54" customWidth="1"/>
    <col min="1511" max="1511" width="15" style="54" customWidth="1"/>
    <col min="1512" max="1512" width="41.7109375" style="54" customWidth="1"/>
    <col min="1513" max="1513" width="9.85546875" style="54" customWidth="1"/>
    <col min="1514" max="1514" width="10.42578125" style="54" customWidth="1"/>
    <col min="1515" max="1515" width="12.7109375" style="54" customWidth="1"/>
    <col min="1516" max="1516" width="14.7109375" style="54" customWidth="1"/>
    <col min="1517" max="1517" width="9.140625" style="54"/>
    <col min="1518" max="1518" width="24" style="54" customWidth="1"/>
    <col min="1519" max="1765" width="9.140625" style="54"/>
    <col min="1766" max="1766" width="7" style="54" customWidth="1"/>
    <col min="1767" max="1767" width="15" style="54" customWidth="1"/>
    <col min="1768" max="1768" width="41.7109375" style="54" customWidth="1"/>
    <col min="1769" max="1769" width="9.85546875" style="54" customWidth="1"/>
    <col min="1770" max="1770" width="10.42578125" style="54" customWidth="1"/>
    <col min="1771" max="1771" width="12.7109375" style="54" customWidth="1"/>
    <col min="1772" max="1772" width="14.7109375" style="54" customWidth="1"/>
    <col min="1773" max="1773" width="9.140625" style="54"/>
    <col min="1774" max="1774" width="24" style="54" customWidth="1"/>
    <col min="1775" max="2021" width="9.140625" style="54"/>
    <col min="2022" max="2022" width="7" style="54" customWidth="1"/>
    <col min="2023" max="2023" width="15" style="54" customWidth="1"/>
    <col min="2024" max="2024" width="41.7109375" style="54" customWidth="1"/>
    <col min="2025" max="2025" width="9.85546875" style="54" customWidth="1"/>
    <col min="2026" max="2026" width="10.42578125" style="54" customWidth="1"/>
    <col min="2027" max="2027" width="12.7109375" style="54" customWidth="1"/>
    <col min="2028" max="2028" width="14.7109375" style="54" customWidth="1"/>
    <col min="2029" max="2029" width="9.140625" style="54"/>
    <col min="2030" max="2030" width="24" style="54" customWidth="1"/>
    <col min="2031" max="2277" width="9.140625" style="54"/>
    <col min="2278" max="2278" width="7" style="54" customWidth="1"/>
    <col min="2279" max="2279" width="15" style="54" customWidth="1"/>
    <col min="2280" max="2280" width="41.7109375" style="54" customWidth="1"/>
    <col min="2281" max="2281" width="9.85546875" style="54" customWidth="1"/>
    <col min="2282" max="2282" width="10.42578125" style="54" customWidth="1"/>
    <col min="2283" max="2283" width="12.7109375" style="54" customWidth="1"/>
    <col min="2284" max="2284" width="14.7109375" style="54" customWidth="1"/>
    <col min="2285" max="2285" width="9.140625" style="54"/>
    <col min="2286" max="2286" width="24" style="54" customWidth="1"/>
    <col min="2287" max="2533" width="9.140625" style="54"/>
    <col min="2534" max="2534" width="7" style="54" customWidth="1"/>
    <col min="2535" max="2535" width="15" style="54" customWidth="1"/>
    <col min="2536" max="2536" width="41.7109375" style="54" customWidth="1"/>
    <col min="2537" max="2537" width="9.85546875" style="54" customWidth="1"/>
    <col min="2538" max="2538" width="10.42578125" style="54" customWidth="1"/>
    <col min="2539" max="2539" width="12.7109375" style="54" customWidth="1"/>
    <col min="2540" max="2540" width="14.7109375" style="54" customWidth="1"/>
    <col min="2541" max="2541" width="9.140625" style="54"/>
    <col min="2542" max="2542" width="24" style="54" customWidth="1"/>
    <col min="2543" max="2789" width="9.140625" style="54"/>
    <col min="2790" max="2790" width="7" style="54" customWidth="1"/>
    <col min="2791" max="2791" width="15" style="54" customWidth="1"/>
    <col min="2792" max="2792" width="41.7109375" style="54" customWidth="1"/>
    <col min="2793" max="2793" width="9.85546875" style="54" customWidth="1"/>
    <col min="2794" max="2794" width="10.42578125" style="54" customWidth="1"/>
    <col min="2795" max="2795" width="12.7109375" style="54" customWidth="1"/>
    <col min="2796" max="2796" width="14.7109375" style="54" customWidth="1"/>
    <col min="2797" max="2797" width="9.140625" style="54"/>
    <col min="2798" max="2798" width="24" style="54" customWidth="1"/>
    <col min="2799" max="3045" width="9.140625" style="54"/>
    <col min="3046" max="3046" width="7" style="54" customWidth="1"/>
    <col min="3047" max="3047" width="15" style="54" customWidth="1"/>
    <col min="3048" max="3048" width="41.7109375" style="54" customWidth="1"/>
    <col min="3049" max="3049" width="9.85546875" style="54" customWidth="1"/>
    <col min="3050" max="3050" width="10.42578125" style="54" customWidth="1"/>
    <col min="3051" max="3051" width="12.7109375" style="54" customWidth="1"/>
    <col min="3052" max="3052" width="14.7109375" style="54" customWidth="1"/>
    <col min="3053" max="3053" width="9.140625" style="54"/>
    <col min="3054" max="3054" width="24" style="54" customWidth="1"/>
    <col min="3055" max="3301" width="9.140625" style="54"/>
    <col min="3302" max="3302" width="7" style="54" customWidth="1"/>
    <col min="3303" max="3303" width="15" style="54" customWidth="1"/>
    <col min="3304" max="3304" width="41.7109375" style="54" customWidth="1"/>
    <col min="3305" max="3305" width="9.85546875" style="54" customWidth="1"/>
    <col min="3306" max="3306" width="10.42578125" style="54" customWidth="1"/>
    <col min="3307" max="3307" width="12.7109375" style="54" customWidth="1"/>
    <col min="3308" max="3308" width="14.7109375" style="54" customWidth="1"/>
    <col min="3309" max="3309" width="9.140625" style="54"/>
    <col min="3310" max="3310" width="24" style="54" customWidth="1"/>
    <col min="3311" max="3557" width="9.140625" style="54"/>
    <col min="3558" max="3558" width="7" style="54" customWidth="1"/>
    <col min="3559" max="3559" width="15" style="54" customWidth="1"/>
    <col min="3560" max="3560" width="41.7109375" style="54" customWidth="1"/>
    <col min="3561" max="3561" width="9.85546875" style="54" customWidth="1"/>
    <col min="3562" max="3562" width="10.42578125" style="54" customWidth="1"/>
    <col min="3563" max="3563" width="12.7109375" style="54" customWidth="1"/>
    <col min="3564" max="3564" width="14.7109375" style="54" customWidth="1"/>
    <col min="3565" max="3565" width="9.140625" style="54"/>
    <col min="3566" max="3566" width="24" style="54" customWidth="1"/>
    <col min="3567" max="3813" width="9.140625" style="54"/>
    <col min="3814" max="3814" width="7" style="54" customWidth="1"/>
    <col min="3815" max="3815" width="15" style="54" customWidth="1"/>
    <col min="3816" max="3816" width="41.7109375" style="54" customWidth="1"/>
    <col min="3817" max="3817" width="9.85546875" style="54" customWidth="1"/>
    <col min="3818" max="3818" width="10.42578125" style="54" customWidth="1"/>
    <col min="3819" max="3819" width="12.7109375" style="54" customWidth="1"/>
    <col min="3820" max="3820" width="14.7109375" style="54" customWidth="1"/>
    <col min="3821" max="3821" width="9.140625" style="54"/>
    <col min="3822" max="3822" width="24" style="54" customWidth="1"/>
    <col min="3823" max="4069" width="9.140625" style="54"/>
    <col min="4070" max="4070" width="7" style="54" customWidth="1"/>
    <col min="4071" max="4071" width="15" style="54" customWidth="1"/>
    <col min="4072" max="4072" width="41.7109375" style="54" customWidth="1"/>
    <col min="4073" max="4073" width="9.85546875" style="54" customWidth="1"/>
    <col min="4074" max="4074" width="10.42578125" style="54" customWidth="1"/>
    <col min="4075" max="4075" width="12.7109375" style="54" customWidth="1"/>
    <col min="4076" max="4076" width="14.7109375" style="54" customWidth="1"/>
    <col min="4077" max="4077" width="9.140625" style="54"/>
    <col min="4078" max="4078" width="24" style="54" customWidth="1"/>
    <col min="4079" max="4325" width="9.140625" style="54"/>
    <col min="4326" max="4326" width="7" style="54" customWidth="1"/>
    <col min="4327" max="4327" width="15" style="54" customWidth="1"/>
    <col min="4328" max="4328" width="41.7109375" style="54" customWidth="1"/>
    <col min="4329" max="4329" width="9.85546875" style="54" customWidth="1"/>
    <col min="4330" max="4330" width="10.42578125" style="54" customWidth="1"/>
    <col min="4331" max="4331" width="12.7109375" style="54" customWidth="1"/>
    <col min="4332" max="4332" width="14.7109375" style="54" customWidth="1"/>
    <col min="4333" max="4333" width="9.140625" style="54"/>
    <col min="4334" max="4334" width="24" style="54" customWidth="1"/>
    <col min="4335" max="4581" width="9.140625" style="54"/>
    <col min="4582" max="4582" width="7" style="54" customWidth="1"/>
    <col min="4583" max="4583" width="15" style="54" customWidth="1"/>
    <col min="4584" max="4584" width="41.7109375" style="54" customWidth="1"/>
    <col min="4585" max="4585" width="9.85546875" style="54" customWidth="1"/>
    <col min="4586" max="4586" width="10.42578125" style="54" customWidth="1"/>
    <col min="4587" max="4587" width="12.7109375" style="54" customWidth="1"/>
    <col min="4588" max="4588" width="14.7109375" style="54" customWidth="1"/>
    <col min="4589" max="4589" width="9.140625" style="54"/>
    <col min="4590" max="4590" width="24" style="54" customWidth="1"/>
    <col min="4591" max="4837" width="9.140625" style="54"/>
    <col min="4838" max="4838" width="7" style="54" customWidth="1"/>
    <col min="4839" max="4839" width="15" style="54" customWidth="1"/>
    <col min="4840" max="4840" width="41.7109375" style="54" customWidth="1"/>
    <col min="4841" max="4841" width="9.85546875" style="54" customWidth="1"/>
    <col min="4842" max="4842" width="10.42578125" style="54" customWidth="1"/>
    <col min="4843" max="4843" width="12.7109375" style="54" customWidth="1"/>
    <col min="4844" max="4844" width="14.7109375" style="54" customWidth="1"/>
    <col min="4845" max="4845" width="9.140625" style="54"/>
    <col min="4846" max="4846" width="24" style="54" customWidth="1"/>
    <col min="4847" max="5093" width="9.140625" style="54"/>
    <col min="5094" max="5094" width="7" style="54" customWidth="1"/>
    <col min="5095" max="5095" width="15" style="54" customWidth="1"/>
    <col min="5096" max="5096" width="41.7109375" style="54" customWidth="1"/>
    <col min="5097" max="5097" width="9.85546875" style="54" customWidth="1"/>
    <col min="5098" max="5098" width="10.42578125" style="54" customWidth="1"/>
    <col min="5099" max="5099" width="12.7109375" style="54" customWidth="1"/>
    <col min="5100" max="5100" width="14.7109375" style="54" customWidth="1"/>
    <col min="5101" max="5101" width="9.140625" style="54"/>
    <col min="5102" max="5102" width="24" style="54" customWidth="1"/>
    <col min="5103" max="5349" width="9.140625" style="54"/>
    <col min="5350" max="5350" width="7" style="54" customWidth="1"/>
    <col min="5351" max="5351" width="15" style="54" customWidth="1"/>
    <col min="5352" max="5352" width="41.7109375" style="54" customWidth="1"/>
    <col min="5353" max="5353" width="9.85546875" style="54" customWidth="1"/>
    <col min="5354" max="5354" width="10.42578125" style="54" customWidth="1"/>
    <col min="5355" max="5355" width="12.7109375" style="54" customWidth="1"/>
    <col min="5356" max="5356" width="14.7109375" style="54" customWidth="1"/>
    <col min="5357" max="5357" width="9.140625" style="54"/>
    <col min="5358" max="5358" width="24" style="54" customWidth="1"/>
    <col min="5359" max="5605" width="9.140625" style="54"/>
    <col min="5606" max="5606" width="7" style="54" customWidth="1"/>
    <col min="5607" max="5607" width="15" style="54" customWidth="1"/>
    <col min="5608" max="5608" width="41.7109375" style="54" customWidth="1"/>
    <col min="5609" max="5609" width="9.85546875" style="54" customWidth="1"/>
    <col min="5610" max="5610" width="10.42578125" style="54" customWidth="1"/>
    <col min="5611" max="5611" width="12.7109375" style="54" customWidth="1"/>
    <col min="5612" max="5612" width="14.7109375" style="54" customWidth="1"/>
    <col min="5613" max="5613" width="9.140625" style="54"/>
    <col min="5614" max="5614" width="24" style="54" customWidth="1"/>
    <col min="5615" max="5861" width="9.140625" style="54"/>
    <col min="5862" max="5862" width="7" style="54" customWidth="1"/>
    <col min="5863" max="5863" width="15" style="54" customWidth="1"/>
    <col min="5864" max="5864" width="41.7109375" style="54" customWidth="1"/>
    <col min="5865" max="5865" width="9.85546875" style="54" customWidth="1"/>
    <col min="5866" max="5866" width="10.42578125" style="54" customWidth="1"/>
    <col min="5867" max="5867" width="12.7109375" style="54" customWidth="1"/>
    <col min="5868" max="5868" width="14.7109375" style="54" customWidth="1"/>
    <col min="5869" max="5869" width="9.140625" style="54"/>
    <col min="5870" max="5870" width="24" style="54" customWidth="1"/>
    <col min="5871" max="6117" width="9.140625" style="54"/>
    <col min="6118" max="6118" width="7" style="54" customWidth="1"/>
    <col min="6119" max="6119" width="15" style="54" customWidth="1"/>
    <col min="6120" max="6120" width="41.7109375" style="54" customWidth="1"/>
    <col min="6121" max="6121" width="9.85546875" style="54" customWidth="1"/>
    <col min="6122" max="6122" width="10.42578125" style="54" customWidth="1"/>
    <col min="6123" max="6123" width="12.7109375" style="54" customWidth="1"/>
    <col min="6124" max="6124" width="14.7109375" style="54" customWidth="1"/>
    <col min="6125" max="6125" width="9.140625" style="54"/>
    <col min="6126" max="6126" width="24" style="54" customWidth="1"/>
    <col min="6127" max="6373" width="9.140625" style="54"/>
    <col min="6374" max="6374" width="7" style="54" customWidth="1"/>
    <col min="6375" max="6375" width="15" style="54" customWidth="1"/>
    <col min="6376" max="6376" width="41.7109375" style="54" customWidth="1"/>
    <col min="6377" max="6377" width="9.85546875" style="54" customWidth="1"/>
    <col min="6378" max="6378" width="10.42578125" style="54" customWidth="1"/>
    <col min="6379" max="6379" width="12.7109375" style="54" customWidth="1"/>
    <col min="6380" max="6380" width="14.7109375" style="54" customWidth="1"/>
    <col min="6381" max="6381" width="9.140625" style="54"/>
    <col min="6382" max="6382" width="24" style="54" customWidth="1"/>
    <col min="6383" max="6629" width="9.140625" style="54"/>
    <col min="6630" max="6630" width="7" style="54" customWidth="1"/>
    <col min="6631" max="6631" width="15" style="54" customWidth="1"/>
    <col min="6632" max="6632" width="41.7109375" style="54" customWidth="1"/>
    <col min="6633" max="6633" width="9.85546875" style="54" customWidth="1"/>
    <col min="6634" max="6634" width="10.42578125" style="54" customWidth="1"/>
    <col min="6635" max="6635" width="12.7109375" style="54" customWidth="1"/>
    <col min="6636" max="6636" width="14.7109375" style="54" customWidth="1"/>
    <col min="6637" max="6637" width="9.140625" style="54"/>
    <col min="6638" max="6638" width="24" style="54" customWidth="1"/>
    <col min="6639" max="6885" width="9.140625" style="54"/>
    <col min="6886" max="6886" width="7" style="54" customWidth="1"/>
    <col min="6887" max="6887" width="15" style="54" customWidth="1"/>
    <col min="6888" max="6888" width="41.7109375" style="54" customWidth="1"/>
    <col min="6889" max="6889" width="9.85546875" style="54" customWidth="1"/>
    <col min="6890" max="6890" width="10.42578125" style="54" customWidth="1"/>
    <col min="6891" max="6891" width="12.7109375" style="54" customWidth="1"/>
    <col min="6892" max="6892" width="14.7109375" style="54" customWidth="1"/>
    <col min="6893" max="6893" width="9.140625" style="54"/>
    <col min="6894" max="6894" width="24" style="54" customWidth="1"/>
    <col min="6895" max="7141" width="9.140625" style="54"/>
    <col min="7142" max="7142" width="7" style="54" customWidth="1"/>
    <col min="7143" max="7143" width="15" style="54" customWidth="1"/>
    <col min="7144" max="7144" width="41.7109375" style="54" customWidth="1"/>
    <col min="7145" max="7145" width="9.85546875" style="54" customWidth="1"/>
    <col min="7146" max="7146" width="10.42578125" style="54" customWidth="1"/>
    <col min="7147" max="7147" width="12.7109375" style="54" customWidth="1"/>
    <col min="7148" max="7148" width="14.7109375" style="54" customWidth="1"/>
    <col min="7149" max="7149" width="9.140625" style="54"/>
    <col min="7150" max="7150" width="24" style="54" customWidth="1"/>
    <col min="7151" max="7397" width="9.140625" style="54"/>
    <col min="7398" max="7398" width="7" style="54" customWidth="1"/>
    <col min="7399" max="7399" width="15" style="54" customWidth="1"/>
    <col min="7400" max="7400" width="41.7109375" style="54" customWidth="1"/>
    <col min="7401" max="7401" width="9.85546875" style="54" customWidth="1"/>
    <col min="7402" max="7402" width="10.42578125" style="54" customWidth="1"/>
    <col min="7403" max="7403" width="12.7109375" style="54" customWidth="1"/>
    <col min="7404" max="7404" width="14.7109375" style="54" customWidth="1"/>
    <col min="7405" max="7405" width="9.140625" style="54"/>
    <col min="7406" max="7406" width="24" style="54" customWidth="1"/>
    <col min="7407" max="7653" width="9.140625" style="54"/>
    <col min="7654" max="7654" width="7" style="54" customWidth="1"/>
    <col min="7655" max="7655" width="15" style="54" customWidth="1"/>
    <col min="7656" max="7656" width="41.7109375" style="54" customWidth="1"/>
    <col min="7657" max="7657" width="9.85546875" style="54" customWidth="1"/>
    <col min="7658" max="7658" width="10.42578125" style="54" customWidth="1"/>
    <col min="7659" max="7659" width="12.7109375" style="54" customWidth="1"/>
    <col min="7660" max="7660" width="14.7109375" style="54" customWidth="1"/>
    <col min="7661" max="7661" width="9.140625" style="54"/>
    <col min="7662" max="7662" width="24" style="54" customWidth="1"/>
    <col min="7663" max="7909" width="9.140625" style="54"/>
    <col min="7910" max="7910" width="7" style="54" customWidth="1"/>
    <col min="7911" max="7911" width="15" style="54" customWidth="1"/>
    <col min="7912" max="7912" width="41.7109375" style="54" customWidth="1"/>
    <col min="7913" max="7913" width="9.85546875" style="54" customWidth="1"/>
    <col min="7914" max="7914" width="10.42578125" style="54" customWidth="1"/>
    <col min="7915" max="7915" width="12.7109375" style="54" customWidth="1"/>
    <col min="7916" max="7916" width="14.7109375" style="54" customWidth="1"/>
    <col min="7917" max="7917" width="9.140625" style="54"/>
    <col min="7918" max="7918" width="24" style="54" customWidth="1"/>
    <col min="7919" max="8165" width="9.140625" style="54"/>
    <col min="8166" max="8166" width="7" style="54" customWidth="1"/>
    <col min="8167" max="8167" width="15" style="54" customWidth="1"/>
    <col min="8168" max="8168" width="41.7109375" style="54" customWidth="1"/>
    <col min="8169" max="8169" width="9.85546875" style="54" customWidth="1"/>
    <col min="8170" max="8170" width="10.42578125" style="54" customWidth="1"/>
    <col min="8171" max="8171" width="12.7109375" style="54" customWidth="1"/>
    <col min="8172" max="8172" width="14.7109375" style="54" customWidth="1"/>
    <col min="8173" max="8173" width="9.140625" style="54"/>
    <col min="8174" max="8174" width="24" style="54" customWidth="1"/>
    <col min="8175" max="8421" width="9.140625" style="54"/>
    <col min="8422" max="8422" width="7" style="54" customWidth="1"/>
    <col min="8423" max="8423" width="15" style="54" customWidth="1"/>
    <col min="8424" max="8424" width="41.7109375" style="54" customWidth="1"/>
    <col min="8425" max="8425" width="9.85546875" style="54" customWidth="1"/>
    <col min="8426" max="8426" width="10.42578125" style="54" customWidth="1"/>
    <col min="8427" max="8427" width="12.7109375" style="54" customWidth="1"/>
    <col min="8428" max="8428" width="14.7109375" style="54" customWidth="1"/>
    <col min="8429" max="8429" width="9.140625" style="54"/>
    <col min="8430" max="8430" width="24" style="54" customWidth="1"/>
    <col min="8431" max="8677" width="9.140625" style="54"/>
    <col min="8678" max="8678" width="7" style="54" customWidth="1"/>
    <col min="8679" max="8679" width="15" style="54" customWidth="1"/>
    <col min="8680" max="8680" width="41.7109375" style="54" customWidth="1"/>
    <col min="8681" max="8681" width="9.85546875" style="54" customWidth="1"/>
    <col min="8682" max="8682" width="10.42578125" style="54" customWidth="1"/>
    <col min="8683" max="8683" width="12.7109375" style="54" customWidth="1"/>
    <col min="8684" max="8684" width="14.7109375" style="54" customWidth="1"/>
    <col min="8685" max="8685" width="9.140625" style="54"/>
    <col min="8686" max="8686" width="24" style="54" customWidth="1"/>
    <col min="8687" max="8933" width="9.140625" style="54"/>
    <col min="8934" max="8934" width="7" style="54" customWidth="1"/>
    <col min="8935" max="8935" width="15" style="54" customWidth="1"/>
    <col min="8936" max="8936" width="41.7109375" style="54" customWidth="1"/>
    <col min="8937" max="8937" width="9.85546875" style="54" customWidth="1"/>
    <col min="8938" max="8938" width="10.42578125" style="54" customWidth="1"/>
    <col min="8939" max="8939" width="12.7109375" style="54" customWidth="1"/>
    <col min="8940" max="8940" width="14.7109375" style="54" customWidth="1"/>
    <col min="8941" max="8941" width="9.140625" style="54"/>
    <col min="8942" max="8942" width="24" style="54" customWidth="1"/>
    <col min="8943" max="9189" width="9.140625" style="54"/>
    <col min="9190" max="9190" width="7" style="54" customWidth="1"/>
    <col min="9191" max="9191" width="15" style="54" customWidth="1"/>
    <col min="9192" max="9192" width="41.7109375" style="54" customWidth="1"/>
    <col min="9193" max="9193" width="9.85546875" style="54" customWidth="1"/>
    <col min="9194" max="9194" width="10.42578125" style="54" customWidth="1"/>
    <col min="9195" max="9195" width="12.7109375" style="54" customWidth="1"/>
    <col min="9196" max="9196" width="14.7109375" style="54" customWidth="1"/>
    <col min="9197" max="9197" width="9.140625" style="54"/>
    <col min="9198" max="9198" width="24" style="54" customWidth="1"/>
    <col min="9199" max="9445" width="9.140625" style="54"/>
    <col min="9446" max="9446" width="7" style="54" customWidth="1"/>
    <col min="9447" max="9447" width="15" style="54" customWidth="1"/>
    <col min="9448" max="9448" width="41.7109375" style="54" customWidth="1"/>
    <col min="9449" max="9449" width="9.85546875" style="54" customWidth="1"/>
    <col min="9450" max="9450" width="10.42578125" style="54" customWidth="1"/>
    <col min="9451" max="9451" width="12.7109375" style="54" customWidth="1"/>
    <col min="9452" max="9452" width="14.7109375" style="54" customWidth="1"/>
    <col min="9453" max="9453" width="9.140625" style="54"/>
    <col min="9454" max="9454" width="24" style="54" customWidth="1"/>
    <col min="9455" max="9701" width="9.140625" style="54"/>
    <col min="9702" max="9702" width="7" style="54" customWidth="1"/>
    <col min="9703" max="9703" width="15" style="54" customWidth="1"/>
    <col min="9704" max="9704" width="41.7109375" style="54" customWidth="1"/>
    <col min="9705" max="9705" width="9.85546875" style="54" customWidth="1"/>
    <col min="9706" max="9706" width="10.42578125" style="54" customWidth="1"/>
    <col min="9707" max="9707" width="12.7109375" style="54" customWidth="1"/>
    <col min="9708" max="9708" width="14.7109375" style="54" customWidth="1"/>
    <col min="9709" max="9709" width="9.140625" style="54"/>
    <col min="9710" max="9710" width="24" style="54" customWidth="1"/>
    <col min="9711" max="9957" width="9.140625" style="54"/>
    <col min="9958" max="9958" width="7" style="54" customWidth="1"/>
    <col min="9959" max="9959" width="15" style="54" customWidth="1"/>
    <col min="9960" max="9960" width="41.7109375" style="54" customWidth="1"/>
    <col min="9961" max="9961" width="9.85546875" style="54" customWidth="1"/>
    <col min="9962" max="9962" width="10.42578125" style="54" customWidth="1"/>
    <col min="9963" max="9963" width="12.7109375" style="54" customWidth="1"/>
    <col min="9964" max="9964" width="14.7109375" style="54" customWidth="1"/>
    <col min="9965" max="9965" width="9.140625" style="54"/>
    <col min="9966" max="9966" width="24" style="54" customWidth="1"/>
    <col min="9967" max="10213" width="9.140625" style="54"/>
    <col min="10214" max="10214" width="7" style="54" customWidth="1"/>
    <col min="10215" max="10215" width="15" style="54" customWidth="1"/>
    <col min="10216" max="10216" width="41.7109375" style="54" customWidth="1"/>
    <col min="10217" max="10217" width="9.85546875" style="54" customWidth="1"/>
    <col min="10218" max="10218" width="10.42578125" style="54" customWidth="1"/>
    <col min="10219" max="10219" width="12.7109375" style="54" customWidth="1"/>
    <col min="10220" max="10220" width="14.7109375" style="54" customWidth="1"/>
    <col min="10221" max="10221" width="9.140625" style="54"/>
    <col min="10222" max="10222" width="24" style="54" customWidth="1"/>
    <col min="10223" max="10469" width="9.140625" style="54"/>
    <col min="10470" max="10470" width="7" style="54" customWidth="1"/>
    <col min="10471" max="10471" width="15" style="54" customWidth="1"/>
    <col min="10472" max="10472" width="41.7109375" style="54" customWidth="1"/>
    <col min="10473" max="10473" width="9.85546875" style="54" customWidth="1"/>
    <col min="10474" max="10474" width="10.42578125" style="54" customWidth="1"/>
    <col min="10475" max="10475" width="12.7109375" style="54" customWidth="1"/>
    <col min="10476" max="10476" width="14.7109375" style="54" customWidth="1"/>
    <col min="10477" max="10477" width="9.140625" style="54"/>
    <col min="10478" max="10478" width="24" style="54" customWidth="1"/>
    <col min="10479" max="10725" width="9.140625" style="54"/>
    <col min="10726" max="10726" width="7" style="54" customWidth="1"/>
    <col min="10727" max="10727" width="15" style="54" customWidth="1"/>
    <col min="10728" max="10728" width="41.7109375" style="54" customWidth="1"/>
    <col min="10729" max="10729" width="9.85546875" style="54" customWidth="1"/>
    <col min="10730" max="10730" width="10.42578125" style="54" customWidth="1"/>
    <col min="10731" max="10731" width="12.7109375" style="54" customWidth="1"/>
    <col min="10732" max="10732" width="14.7109375" style="54" customWidth="1"/>
    <col min="10733" max="10733" width="9.140625" style="54"/>
    <col min="10734" max="10734" width="24" style="54" customWidth="1"/>
    <col min="10735" max="10981" width="9.140625" style="54"/>
    <col min="10982" max="10982" width="7" style="54" customWidth="1"/>
    <col min="10983" max="10983" width="15" style="54" customWidth="1"/>
    <col min="10984" max="10984" width="41.7109375" style="54" customWidth="1"/>
    <col min="10985" max="10985" width="9.85546875" style="54" customWidth="1"/>
    <col min="10986" max="10986" width="10.42578125" style="54" customWidth="1"/>
    <col min="10987" max="10987" width="12.7109375" style="54" customWidth="1"/>
    <col min="10988" max="10988" width="14.7109375" style="54" customWidth="1"/>
    <col min="10989" max="10989" width="9.140625" style="54"/>
    <col min="10990" max="10990" width="24" style="54" customWidth="1"/>
    <col min="10991" max="11237" width="9.140625" style="54"/>
    <col min="11238" max="11238" width="7" style="54" customWidth="1"/>
    <col min="11239" max="11239" width="15" style="54" customWidth="1"/>
    <col min="11240" max="11240" width="41.7109375" style="54" customWidth="1"/>
    <col min="11241" max="11241" width="9.85546875" style="54" customWidth="1"/>
    <col min="11242" max="11242" width="10.42578125" style="54" customWidth="1"/>
    <col min="11243" max="11243" width="12.7109375" style="54" customWidth="1"/>
    <col min="11244" max="11244" width="14.7109375" style="54" customWidth="1"/>
    <col min="11245" max="11245" width="9.140625" style="54"/>
    <col min="11246" max="11246" width="24" style="54" customWidth="1"/>
    <col min="11247" max="11493" width="9.140625" style="54"/>
    <col min="11494" max="11494" width="7" style="54" customWidth="1"/>
    <col min="11495" max="11495" width="15" style="54" customWidth="1"/>
    <col min="11496" max="11496" width="41.7109375" style="54" customWidth="1"/>
    <col min="11497" max="11497" width="9.85546875" style="54" customWidth="1"/>
    <col min="11498" max="11498" width="10.42578125" style="54" customWidth="1"/>
    <col min="11499" max="11499" width="12.7109375" style="54" customWidth="1"/>
    <col min="11500" max="11500" width="14.7109375" style="54" customWidth="1"/>
    <col min="11501" max="11501" width="9.140625" style="54"/>
    <col min="11502" max="11502" width="24" style="54" customWidth="1"/>
    <col min="11503" max="11749" width="9.140625" style="54"/>
    <col min="11750" max="11750" width="7" style="54" customWidth="1"/>
    <col min="11751" max="11751" width="15" style="54" customWidth="1"/>
    <col min="11752" max="11752" width="41.7109375" style="54" customWidth="1"/>
    <col min="11753" max="11753" width="9.85546875" style="54" customWidth="1"/>
    <col min="11754" max="11754" width="10.42578125" style="54" customWidth="1"/>
    <col min="11755" max="11755" width="12.7109375" style="54" customWidth="1"/>
    <col min="11756" max="11756" width="14.7109375" style="54" customWidth="1"/>
    <col min="11757" max="11757" width="9.140625" style="54"/>
    <col min="11758" max="11758" width="24" style="54" customWidth="1"/>
    <col min="11759" max="12005" width="9.140625" style="54"/>
    <col min="12006" max="12006" width="7" style="54" customWidth="1"/>
    <col min="12007" max="12007" width="15" style="54" customWidth="1"/>
    <col min="12008" max="12008" width="41.7109375" style="54" customWidth="1"/>
    <col min="12009" max="12009" width="9.85546875" style="54" customWidth="1"/>
    <col min="12010" max="12010" width="10.42578125" style="54" customWidth="1"/>
    <col min="12011" max="12011" width="12.7109375" style="54" customWidth="1"/>
    <col min="12012" max="12012" width="14.7109375" style="54" customWidth="1"/>
    <col min="12013" max="12013" width="9.140625" style="54"/>
    <col min="12014" max="12014" width="24" style="54" customWidth="1"/>
    <col min="12015" max="12261" width="9.140625" style="54"/>
    <col min="12262" max="12262" width="7" style="54" customWidth="1"/>
    <col min="12263" max="12263" width="15" style="54" customWidth="1"/>
    <col min="12264" max="12264" width="41.7109375" style="54" customWidth="1"/>
    <col min="12265" max="12265" width="9.85546875" style="54" customWidth="1"/>
    <col min="12266" max="12266" width="10.42578125" style="54" customWidth="1"/>
    <col min="12267" max="12267" width="12.7109375" style="54" customWidth="1"/>
    <col min="12268" max="12268" width="14.7109375" style="54" customWidth="1"/>
    <col min="12269" max="12269" width="9.140625" style="54"/>
    <col min="12270" max="12270" width="24" style="54" customWidth="1"/>
    <col min="12271" max="12517" width="9.140625" style="54"/>
    <col min="12518" max="12518" width="7" style="54" customWidth="1"/>
    <col min="12519" max="12519" width="15" style="54" customWidth="1"/>
    <col min="12520" max="12520" width="41.7109375" style="54" customWidth="1"/>
    <col min="12521" max="12521" width="9.85546875" style="54" customWidth="1"/>
    <col min="12522" max="12522" width="10.42578125" style="54" customWidth="1"/>
    <col min="12523" max="12523" width="12.7109375" style="54" customWidth="1"/>
    <col min="12524" max="12524" width="14.7109375" style="54" customWidth="1"/>
    <col min="12525" max="12525" width="9.140625" style="54"/>
    <col min="12526" max="12526" width="24" style="54" customWidth="1"/>
    <col min="12527" max="12773" width="9.140625" style="54"/>
    <col min="12774" max="12774" width="7" style="54" customWidth="1"/>
    <col min="12775" max="12775" width="15" style="54" customWidth="1"/>
    <col min="12776" max="12776" width="41.7109375" style="54" customWidth="1"/>
    <col min="12777" max="12777" width="9.85546875" style="54" customWidth="1"/>
    <col min="12778" max="12778" width="10.42578125" style="54" customWidth="1"/>
    <col min="12779" max="12779" width="12.7109375" style="54" customWidth="1"/>
    <col min="12780" max="12780" width="14.7109375" style="54" customWidth="1"/>
    <col min="12781" max="12781" width="9.140625" style="54"/>
    <col min="12782" max="12782" width="24" style="54" customWidth="1"/>
    <col min="12783" max="13029" width="9.140625" style="54"/>
    <col min="13030" max="13030" width="7" style="54" customWidth="1"/>
    <col min="13031" max="13031" width="15" style="54" customWidth="1"/>
    <col min="13032" max="13032" width="41.7109375" style="54" customWidth="1"/>
    <col min="13033" max="13033" width="9.85546875" style="54" customWidth="1"/>
    <col min="13034" max="13034" width="10.42578125" style="54" customWidth="1"/>
    <col min="13035" max="13035" width="12.7109375" style="54" customWidth="1"/>
    <col min="13036" max="13036" width="14.7109375" style="54" customWidth="1"/>
    <col min="13037" max="13037" width="9.140625" style="54"/>
    <col min="13038" max="13038" width="24" style="54" customWidth="1"/>
    <col min="13039" max="13285" width="9.140625" style="54"/>
    <col min="13286" max="13286" width="7" style="54" customWidth="1"/>
    <col min="13287" max="13287" width="15" style="54" customWidth="1"/>
    <col min="13288" max="13288" width="41.7109375" style="54" customWidth="1"/>
    <col min="13289" max="13289" width="9.85546875" style="54" customWidth="1"/>
    <col min="13290" max="13290" width="10.42578125" style="54" customWidth="1"/>
    <col min="13291" max="13291" width="12.7109375" style="54" customWidth="1"/>
    <col min="13292" max="13292" width="14.7109375" style="54" customWidth="1"/>
    <col min="13293" max="13293" width="9.140625" style="54"/>
    <col min="13294" max="13294" width="24" style="54" customWidth="1"/>
    <col min="13295" max="13541" width="9.140625" style="54"/>
    <col min="13542" max="13542" width="7" style="54" customWidth="1"/>
    <col min="13543" max="13543" width="15" style="54" customWidth="1"/>
    <col min="13544" max="13544" width="41.7109375" style="54" customWidth="1"/>
    <col min="13545" max="13545" width="9.85546875" style="54" customWidth="1"/>
    <col min="13546" max="13546" width="10.42578125" style="54" customWidth="1"/>
    <col min="13547" max="13547" width="12.7109375" style="54" customWidth="1"/>
    <col min="13548" max="13548" width="14.7109375" style="54" customWidth="1"/>
    <col min="13549" max="13549" width="9.140625" style="54"/>
    <col min="13550" max="13550" width="24" style="54" customWidth="1"/>
    <col min="13551" max="13797" width="9.140625" style="54"/>
    <col min="13798" max="13798" width="7" style="54" customWidth="1"/>
    <col min="13799" max="13799" width="15" style="54" customWidth="1"/>
    <col min="13800" max="13800" width="41.7109375" style="54" customWidth="1"/>
    <col min="13801" max="13801" width="9.85546875" style="54" customWidth="1"/>
    <col min="13802" max="13802" width="10.42578125" style="54" customWidth="1"/>
    <col min="13803" max="13803" width="12.7109375" style="54" customWidth="1"/>
    <col min="13804" max="13804" width="14.7109375" style="54" customWidth="1"/>
    <col min="13805" max="13805" width="9.140625" style="54"/>
    <col min="13806" max="13806" width="24" style="54" customWidth="1"/>
    <col min="13807" max="14053" width="9.140625" style="54"/>
    <col min="14054" max="14054" width="7" style="54" customWidth="1"/>
    <col min="14055" max="14055" width="15" style="54" customWidth="1"/>
    <col min="14056" max="14056" width="41.7109375" style="54" customWidth="1"/>
    <col min="14057" max="14057" width="9.85546875" style="54" customWidth="1"/>
    <col min="14058" max="14058" width="10.42578125" style="54" customWidth="1"/>
    <col min="14059" max="14059" width="12.7109375" style="54" customWidth="1"/>
    <col min="14060" max="14060" width="14.7109375" style="54" customWidth="1"/>
    <col min="14061" max="14061" width="9.140625" style="54"/>
    <col min="14062" max="14062" width="24" style="54" customWidth="1"/>
    <col min="14063" max="14309" width="9.140625" style="54"/>
    <col min="14310" max="14310" width="7" style="54" customWidth="1"/>
    <col min="14311" max="14311" width="15" style="54" customWidth="1"/>
    <col min="14312" max="14312" width="41.7109375" style="54" customWidth="1"/>
    <col min="14313" max="14313" width="9.85546875" style="54" customWidth="1"/>
    <col min="14314" max="14314" width="10.42578125" style="54" customWidth="1"/>
    <col min="14315" max="14315" width="12.7109375" style="54" customWidth="1"/>
    <col min="14316" max="14316" width="14.7109375" style="54" customWidth="1"/>
    <col min="14317" max="14317" width="9.140625" style="54"/>
    <col min="14318" max="14318" width="24" style="54" customWidth="1"/>
    <col min="14319" max="14565" width="9.140625" style="54"/>
    <col min="14566" max="14566" width="7" style="54" customWidth="1"/>
    <col min="14567" max="14567" width="15" style="54" customWidth="1"/>
    <col min="14568" max="14568" width="41.7109375" style="54" customWidth="1"/>
    <col min="14569" max="14569" width="9.85546875" style="54" customWidth="1"/>
    <col min="14570" max="14570" width="10.42578125" style="54" customWidth="1"/>
    <col min="14571" max="14571" width="12.7109375" style="54" customWidth="1"/>
    <col min="14572" max="14572" width="14.7109375" style="54" customWidth="1"/>
    <col min="14573" max="14573" width="9.140625" style="54"/>
    <col min="14574" max="14574" width="24" style="54" customWidth="1"/>
    <col min="14575" max="14821" width="9.140625" style="54"/>
    <col min="14822" max="14822" width="7" style="54" customWidth="1"/>
    <col min="14823" max="14823" width="15" style="54" customWidth="1"/>
    <col min="14824" max="14824" width="41.7109375" style="54" customWidth="1"/>
    <col min="14825" max="14825" width="9.85546875" style="54" customWidth="1"/>
    <col min="14826" max="14826" width="10.42578125" style="54" customWidth="1"/>
    <col min="14827" max="14827" width="12.7109375" style="54" customWidth="1"/>
    <col min="14828" max="14828" width="14.7109375" style="54" customWidth="1"/>
    <col min="14829" max="14829" width="9.140625" style="54"/>
    <col min="14830" max="14830" width="24" style="54" customWidth="1"/>
    <col min="14831" max="15077" width="9.140625" style="54"/>
    <col min="15078" max="15078" width="7" style="54" customWidth="1"/>
    <col min="15079" max="15079" width="15" style="54" customWidth="1"/>
    <col min="15080" max="15080" width="41.7109375" style="54" customWidth="1"/>
    <col min="15081" max="15081" width="9.85546875" style="54" customWidth="1"/>
    <col min="15082" max="15082" width="10.42578125" style="54" customWidth="1"/>
    <col min="15083" max="15083" width="12.7109375" style="54" customWidth="1"/>
    <col min="15084" max="15084" width="14.7109375" style="54" customWidth="1"/>
    <col min="15085" max="15085" width="9.140625" style="54"/>
    <col min="15086" max="15086" width="24" style="54" customWidth="1"/>
    <col min="15087" max="15333" width="9.140625" style="54"/>
    <col min="15334" max="15334" width="7" style="54" customWidth="1"/>
    <col min="15335" max="15335" width="15" style="54" customWidth="1"/>
    <col min="15336" max="15336" width="41.7109375" style="54" customWidth="1"/>
    <col min="15337" max="15337" width="9.85546875" style="54" customWidth="1"/>
    <col min="15338" max="15338" width="10.42578125" style="54" customWidth="1"/>
    <col min="15339" max="15339" width="12.7109375" style="54" customWidth="1"/>
    <col min="15340" max="15340" width="14.7109375" style="54" customWidth="1"/>
    <col min="15341" max="15341" width="9.140625" style="54"/>
    <col min="15342" max="15342" width="24" style="54" customWidth="1"/>
    <col min="15343" max="15589" width="9.140625" style="54"/>
    <col min="15590" max="15590" width="7" style="54" customWidth="1"/>
    <col min="15591" max="15591" width="15" style="54" customWidth="1"/>
    <col min="15592" max="15592" width="41.7109375" style="54" customWidth="1"/>
    <col min="15593" max="15593" width="9.85546875" style="54" customWidth="1"/>
    <col min="15594" max="15594" width="10.42578125" style="54" customWidth="1"/>
    <col min="15595" max="15595" width="12.7109375" style="54" customWidth="1"/>
    <col min="15596" max="15596" width="14.7109375" style="54" customWidth="1"/>
    <col min="15597" max="15597" width="9.140625" style="54"/>
    <col min="15598" max="15598" width="24" style="54" customWidth="1"/>
    <col min="15599" max="15845" width="9.140625" style="54"/>
    <col min="15846" max="15846" width="7" style="54" customWidth="1"/>
    <col min="15847" max="15847" width="15" style="54" customWidth="1"/>
    <col min="15848" max="15848" width="41.7109375" style="54" customWidth="1"/>
    <col min="15849" max="15849" width="9.85546875" style="54" customWidth="1"/>
    <col min="15850" max="15850" width="10.42578125" style="54" customWidth="1"/>
    <col min="15851" max="15851" width="12.7109375" style="54" customWidth="1"/>
    <col min="15852" max="15852" width="14.7109375" style="54" customWidth="1"/>
    <col min="15853" max="15853" width="9.140625" style="54"/>
    <col min="15854" max="15854" width="24" style="54" customWidth="1"/>
    <col min="15855" max="16101" width="9.140625" style="54"/>
    <col min="16102" max="16102" width="7" style="54" customWidth="1"/>
    <col min="16103" max="16103" width="15" style="54" customWidth="1"/>
    <col min="16104" max="16104" width="41.7109375" style="54" customWidth="1"/>
    <col min="16105" max="16105" width="9.85546875" style="54" customWidth="1"/>
    <col min="16106" max="16106" width="10.42578125" style="54" customWidth="1"/>
    <col min="16107" max="16107" width="12.7109375" style="54" customWidth="1"/>
    <col min="16108" max="16108" width="14.7109375" style="54" customWidth="1"/>
    <col min="16109" max="16109" width="9.140625" style="54"/>
    <col min="16110" max="16110" width="24" style="54" customWidth="1"/>
    <col min="16111" max="16384" width="9.140625" style="54"/>
  </cols>
  <sheetData>
    <row r="1" spans="1:5" ht="26.25" customHeight="1">
      <c r="A1" s="153" t="s">
        <v>664</v>
      </c>
      <c r="B1" s="153"/>
      <c r="C1" s="153"/>
      <c r="D1" s="153"/>
      <c r="E1" s="153"/>
    </row>
    <row r="2" spans="1:5" ht="90" customHeight="1">
      <c r="A2" s="156" t="s">
        <v>560</v>
      </c>
      <c r="B2" s="157"/>
      <c r="C2" s="157"/>
      <c r="D2" s="157"/>
      <c r="E2" s="157"/>
    </row>
    <row r="3" spans="1:5" ht="30" customHeight="1">
      <c r="A3" s="99" t="s">
        <v>561</v>
      </c>
      <c r="B3" s="154" t="s">
        <v>114</v>
      </c>
      <c r="C3" s="154"/>
      <c r="D3" s="154"/>
      <c r="E3" s="154"/>
    </row>
    <row r="4" spans="1:5" ht="15" customHeight="1">
      <c r="A4" s="155" t="s">
        <v>0</v>
      </c>
      <c r="B4" s="158" t="s">
        <v>1</v>
      </c>
      <c r="C4" s="159" t="s">
        <v>2</v>
      </c>
      <c r="D4" s="158" t="s">
        <v>3</v>
      </c>
      <c r="E4" s="158"/>
    </row>
    <row r="5" spans="1:5" ht="15" customHeight="1">
      <c r="A5" s="155"/>
      <c r="B5" s="158"/>
      <c r="C5" s="159"/>
      <c r="D5" s="100" t="s">
        <v>4</v>
      </c>
      <c r="E5" s="101" t="s">
        <v>5</v>
      </c>
    </row>
    <row r="6" spans="1:5" s="59" customFormat="1" ht="30" customHeight="1">
      <c r="A6" s="102"/>
      <c r="B6" s="103" t="s">
        <v>307</v>
      </c>
      <c r="C6" s="104" t="s">
        <v>114</v>
      </c>
      <c r="D6" s="105" t="s">
        <v>8</v>
      </c>
      <c r="E6" s="106" t="s">
        <v>8</v>
      </c>
    </row>
    <row r="7" spans="1:5" s="59" customFormat="1" ht="38.25">
      <c r="A7" s="107">
        <v>1</v>
      </c>
      <c r="B7" s="60"/>
      <c r="C7" s="108" t="s">
        <v>306</v>
      </c>
      <c r="D7" s="114" t="s">
        <v>305</v>
      </c>
      <c r="E7" s="90">
        <v>1</v>
      </c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164"/>
  <sheetViews>
    <sheetView view="pageBreakPreview" zoomScaleNormal="100" zoomScaleSheetLayoutView="100" workbookViewId="0">
      <pane ySplit="5" topLeftCell="A147" activePane="bottomLeft" state="frozenSplit"/>
      <selection activeCell="C26" sqref="C26"/>
      <selection pane="bottomLeft" activeCell="A165" sqref="A165:XFD165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6" width="15.5703125" style="41" bestFit="1" customWidth="1"/>
    <col min="7" max="7" width="12.7109375" style="41" bestFit="1" customWidth="1"/>
    <col min="8" max="8" width="9.140625" style="41"/>
    <col min="9" max="9" width="9.5703125" style="41" bestFit="1" customWidth="1"/>
    <col min="10" max="12" width="9.140625" style="41"/>
    <col min="13" max="13" width="12.7109375" style="41" bestFit="1" customWidth="1"/>
    <col min="14" max="16" width="9.140625" style="41"/>
    <col min="17" max="17" width="16" style="41" customWidth="1"/>
    <col min="18" max="16384" width="9.140625" style="41"/>
  </cols>
  <sheetData>
    <row r="1" spans="1:11" ht="27.75" customHeight="1">
      <c r="A1" s="153" t="s">
        <v>664</v>
      </c>
      <c r="B1" s="153"/>
      <c r="C1" s="153"/>
      <c r="D1" s="153"/>
      <c r="E1" s="153"/>
    </row>
    <row r="2" spans="1:11" ht="83.25" customHeight="1">
      <c r="A2" s="156" t="s">
        <v>560</v>
      </c>
      <c r="B2" s="160"/>
      <c r="C2" s="160"/>
      <c r="D2" s="160"/>
      <c r="E2" s="160"/>
    </row>
    <row r="3" spans="1:11" ht="30" customHeight="1">
      <c r="A3" s="136" t="s">
        <v>562</v>
      </c>
      <c r="B3" s="154" t="s">
        <v>115</v>
      </c>
      <c r="C3" s="154"/>
      <c r="D3" s="154"/>
      <c r="E3" s="154"/>
      <c r="G3" s="94"/>
    </row>
    <row r="4" spans="1:11" ht="15.75" customHeight="1">
      <c r="A4" s="161" t="s">
        <v>0</v>
      </c>
      <c r="B4" s="161" t="s">
        <v>1</v>
      </c>
      <c r="C4" s="162" t="s">
        <v>2</v>
      </c>
      <c r="D4" s="161" t="s">
        <v>3</v>
      </c>
      <c r="E4" s="161"/>
    </row>
    <row r="5" spans="1:11" ht="15.75" customHeight="1">
      <c r="A5" s="161"/>
      <c r="B5" s="161"/>
      <c r="C5" s="162"/>
      <c r="D5" s="137" t="s">
        <v>4</v>
      </c>
      <c r="E5" s="138" t="s">
        <v>5</v>
      </c>
    </row>
    <row r="6" spans="1:11" s="65" customFormat="1" ht="30" customHeight="1">
      <c r="A6" s="132"/>
      <c r="B6" s="132" t="s">
        <v>298</v>
      </c>
      <c r="C6" s="133" t="s">
        <v>7</v>
      </c>
      <c r="D6" s="132" t="s">
        <v>8</v>
      </c>
      <c r="E6" s="134" t="s">
        <v>8</v>
      </c>
      <c r="G6" s="63"/>
    </row>
    <row r="7" spans="1:11" s="65" customFormat="1" ht="42.75" customHeight="1">
      <c r="A7" s="76">
        <v>1</v>
      </c>
      <c r="B7" s="77" t="s">
        <v>133</v>
      </c>
      <c r="C7" s="78" t="s">
        <v>521</v>
      </c>
      <c r="D7" s="77" t="s">
        <v>134</v>
      </c>
      <c r="E7" s="79">
        <v>6.51</v>
      </c>
      <c r="F7" s="74"/>
    </row>
    <row r="8" spans="1:11" s="65" customFormat="1" ht="25.5">
      <c r="A8" s="119"/>
      <c r="B8" s="120" t="s">
        <v>522</v>
      </c>
      <c r="C8" s="121" t="s">
        <v>135</v>
      </c>
      <c r="D8" s="120" t="s">
        <v>8</v>
      </c>
      <c r="E8" s="122" t="s">
        <v>8</v>
      </c>
    </row>
    <row r="9" spans="1:11" s="65" customFormat="1" ht="30" customHeight="1">
      <c r="A9" s="76">
        <f>A7+1</f>
        <v>2</v>
      </c>
      <c r="B9" s="80"/>
      <c r="C9" s="81" t="s">
        <v>297</v>
      </c>
      <c r="D9" s="77" t="s">
        <v>42</v>
      </c>
      <c r="E9" s="72">
        <v>467</v>
      </c>
      <c r="I9" s="75"/>
      <c r="K9" s="75"/>
    </row>
    <row r="10" spans="1:11" s="65" customFormat="1" ht="30" customHeight="1">
      <c r="A10" s="76">
        <f>A9+1</f>
        <v>3</v>
      </c>
      <c r="B10" s="80"/>
      <c r="C10" s="81" t="s">
        <v>363</v>
      </c>
      <c r="D10" s="77" t="s">
        <v>42</v>
      </c>
      <c r="E10" s="72">
        <v>317</v>
      </c>
    </row>
    <row r="11" spans="1:11" s="65" customFormat="1" ht="30" customHeight="1">
      <c r="A11" s="76">
        <f t="shared" ref="A11:A15" si="0">A10+1</f>
        <v>4</v>
      </c>
      <c r="B11" s="80"/>
      <c r="C11" s="81" t="s">
        <v>523</v>
      </c>
      <c r="D11" s="77" t="s">
        <v>42</v>
      </c>
      <c r="E11" s="72">
        <v>98</v>
      </c>
    </row>
    <row r="12" spans="1:11" s="65" customFormat="1" ht="30" customHeight="1">
      <c r="A12" s="76">
        <f t="shared" si="0"/>
        <v>5</v>
      </c>
      <c r="B12" s="80"/>
      <c r="C12" s="81" t="s">
        <v>362</v>
      </c>
      <c r="D12" s="77" t="s">
        <v>136</v>
      </c>
      <c r="E12" s="72">
        <v>0.34</v>
      </c>
    </row>
    <row r="13" spans="1:11" s="65" customFormat="1" ht="30" customHeight="1">
      <c r="A13" s="76">
        <f t="shared" si="0"/>
        <v>6</v>
      </c>
      <c r="B13" s="80"/>
      <c r="C13" s="81" t="s">
        <v>296</v>
      </c>
      <c r="D13" s="77" t="s">
        <v>136</v>
      </c>
      <c r="E13" s="72">
        <v>1.1599999999999999</v>
      </c>
    </row>
    <row r="14" spans="1:11" s="65" customFormat="1" ht="30" customHeight="1">
      <c r="A14" s="76">
        <f t="shared" si="0"/>
        <v>7</v>
      </c>
      <c r="B14" s="80"/>
      <c r="C14" s="81" t="s">
        <v>295</v>
      </c>
      <c r="D14" s="77" t="s">
        <v>42</v>
      </c>
      <c r="E14" s="72">
        <v>124</v>
      </c>
    </row>
    <row r="15" spans="1:11" s="65" customFormat="1" ht="30" customHeight="1">
      <c r="A15" s="76">
        <f t="shared" si="0"/>
        <v>8</v>
      </c>
      <c r="B15" s="77" t="s">
        <v>137</v>
      </c>
      <c r="C15" s="78" t="s">
        <v>138</v>
      </c>
      <c r="D15" s="77" t="s">
        <v>124</v>
      </c>
      <c r="E15" s="72">
        <v>4670</v>
      </c>
    </row>
    <row r="16" spans="1:11" s="3" customFormat="1" ht="30" customHeight="1">
      <c r="A16" s="119"/>
      <c r="B16" s="120" t="s">
        <v>139</v>
      </c>
      <c r="C16" s="121" t="s">
        <v>140</v>
      </c>
      <c r="D16" s="120" t="s">
        <v>8</v>
      </c>
      <c r="E16" s="122" t="s">
        <v>8</v>
      </c>
      <c r="F16" s="65"/>
    </row>
    <row r="17" spans="1:7" s="3" customFormat="1" ht="30" customHeight="1">
      <c r="A17" s="43">
        <f>A15+1</f>
        <v>9</v>
      </c>
      <c r="B17" s="73"/>
      <c r="C17" s="69" t="s">
        <v>294</v>
      </c>
      <c r="D17" s="73" t="s">
        <v>23</v>
      </c>
      <c r="E17" s="72">
        <v>3994</v>
      </c>
      <c r="F17" s="65"/>
    </row>
    <row r="18" spans="1:7" s="65" customFormat="1" ht="30" customHeight="1">
      <c r="A18" s="43">
        <f>A17+1</f>
        <v>10</v>
      </c>
      <c r="B18" s="73"/>
      <c r="C18" s="69" t="s">
        <v>293</v>
      </c>
      <c r="D18" s="73" t="s">
        <v>23</v>
      </c>
      <c r="E18" s="72">
        <v>938</v>
      </c>
    </row>
    <row r="19" spans="1:7" s="65" customFormat="1" ht="30" customHeight="1">
      <c r="A19" s="43">
        <f>A18+1</f>
        <v>11</v>
      </c>
      <c r="B19" s="73"/>
      <c r="C19" s="69" t="s">
        <v>361</v>
      </c>
      <c r="D19" s="73" t="s">
        <v>125</v>
      </c>
      <c r="E19" s="72">
        <v>2067</v>
      </c>
    </row>
    <row r="20" spans="1:7" s="65" customFormat="1" ht="30" customHeight="1">
      <c r="A20" s="43">
        <f>A19+1</f>
        <v>12</v>
      </c>
      <c r="B20" s="73"/>
      <c r="C20" s="69" t="s">
        <v>292</v>
      </c>
      <c r="D20" s="73" t="s">
        <v>125</v>
      </c>
      <c r="E20" s="72">
        <v>971</v>
      </c>
    </row>
    <row r="21" spans="1:7" s="65" customFormat="1" ht="30" customHeight="1">
      <c r="A21" s="43">
        <f>A20+1</f>
        <v>13</v>
      </c>
      <c r="B21" s="73"/>
      <c r="C21" s="69" t="s">
        <v>360</v>
      </c>
      <c r="D21" s="73" t="s">
        <v>125</v>
      </c>
      <c r="E21" s="72">
        <v>4572</v>
      </c>
    </row>
    <row r="22" spans="1:7" s="65" customFormat="1" ht="30" customHeight="1">
      <c r="A22" s="43">
        <f t="shared" ref="A22:A30" si="1">A21+1</f>
        <v>14</v>
      </c>
      <c r="B22" s="73"/>
      <c r="C22" s="71" t="s">
        <v>616</v>
      </c>
      <c r="D22" s="73" t="s">
        <v>125</v>
      </c>
      <c r="E22" s="72">
        <v>2143</v>
      </c>
    </row>
    <row r="23" spans="1:7" s="65" customFormat="1" ht="30" customHeight="1">
      <c r="A23" s="43">
        <f t="shared" si="1"/>
        <v>15</v>
      </c>
      <c r="B23" s="73"/>
      <c r="C23" s="71" t="s">
        <v>652</v>
      </c>
      <c r="D23" s="73" t="s">
        <v>125</v>
      </c>
      <c r="E23" s="72">
        <v>517</v>
      </c>
    </row>
    <row r="24" spans="1:7" s="65" customFormat="1" ht="30" customHeight="1">
      <c r="A24" s="43">
        <f t="shared" si="1"/>
        <v>16</v>
      </c>
      <c r="B24" s="73"/>
      <c r="C24" s="71" t="s">
        <v>617</v>
      </c>
      <c r="D24" s="73" t="s">
        <v>125</v>
      </c>
      <c r="E24" s="72">
        <v>11200</v>
      </c>
    </row>
    <row r="25" spans="1:7" s="65" customFormat="1" ht="30" customHeight="1">
      <c r="A25" s="43">
        <f t="shared" si="1"/>
        <v>17</v>
      </c>
      <c r="B25" s="73"/>
      <c r="C25" s="67" t="s">
        <v>291</v>
      </c>
      <c r="D25" s="73" t="s">
        <v>11</v>
      </c>
      <c r="E25" s="47">
        <v>78</v>
      </c>
    </row>
    <row r="26" spans="1:7" s="65" customFormat="1" ht="30" customHeight="1">
      <c r="A26" s="43">
        <f t="shared" si="1"/>
        <v>18</v>
      </c>
      <c r="B26" s="73"/>
      <c r="C26" s="140" t="s">
        <v>359</v>
      </c>
      <c r="D26" s="73" t="s">
        <v>23</v>
      </c>
      <c r="E26" s="47">
        <v>345</v>
      </c>
    </row>
    <row r="27" spans="1:7" s="65" customFormat="1" ht="30" customHeight="1">
      <c r="A27" s="43">
        <f t="shared" si="1"/>
        <v>19</v>
      </c>
      <c r="B27" s="73"/>
      <c r="C27" s="140" t="s">
        <v>524</v>
      </c>
      <c r="D27" s="73" t="s">
        <v>23</v>
      </c>
      <c r="E27" s="47">
        <v>2</v>
      </c>
    </row>
    <row r="28" spans="1:7" s="65" customFormat="1" ht="30" customHeight="1">
      <c r="A28" s="43">
        <f t="shared" si="1"/>
        <v>20</v>
      </c>
      <c r="B28" s="73"/>
      <c r="C28" s="69" t="s">
        <v>618</v>
      </c>
      <c r="D28" s="73" t="s">
        <v>125</v>
      </c>
      <c r="E28" s="72">
        <v>42144</v>
      </c>
      <c r="G28" s="63"/>
    </row>
    <row r="29" spans="1:7" s="65" customFormat="1" ht="30" customHeight="1">
      <c r="A29" s="43">
        <f t="shared" si="1"/>
        <v>21</v>
      </c>
      <c r="B29" s="73"/>
      <c r="C29" s="69" t="s">
        <v>619</v>
      </c>
      <c r="D29" s="73" t="s">
        <v>125</v>
      </c>
      <c r="E29" s="72">
        <v>7156</v>
      </c>
      <c r="G29" s="63"/>
    </row>
    <row r="30" spans="1:7" s="65" customFormat="1" ht="30" customHeight="1">
      <c r="A30" s="43">
        <f t="shared" si="1"/>
        <v>22</v>
      </c>
      <c r="B30" s="73"/>
      <c r="C30" s="71" t="s">
        <v>620</v>
      </c>
      <c r="D30" s="73" t="s">
        <v>23</v>
      </c>
      <c r="E30" s="72">
        <v>197</v>
      </c>
      <c r="G30" s="63"/>
    </row>
    <row r="31" spans="1:7" s="65" customFormat="1" ht="30" customHeight="1">
      <c r="A31" s="43">
        <f>A30+1</f>
        <v>23</v>
      </c>
      <c r="B31" s="73"/>
      <c r="C31" s="71" t="s">
        <v>290</v>
      </c>
      <c r="D31" s="73" t="s">
        <v>11</v>
      </c>
      <c r="E31" s="72">
        <v>3</v>
      </c>
    </row>
    <row r="32" spans="1:7" s="65" customFormat="1" ht="30" customHeight="1">
      <c r="A32" s="124"/>
      <c r="B32" s="125" t="s">
        <v>147</v>
      </c>
      <c r="C32" s="126" t="s">
        <v>148</v>
      </c>
      <c r="D32" s="125" t="s">
        <v>8</v>
      </c>
      <c r="E32" s="127" t="s">
        <v>8</v>
      </c>
    </row>
    <row r="33" spans="1:9" s="65" customFormat="1" ht="30" customHeight="1">
      <c r="A33" s="119"/>
      <c r="B33" s="120" t="s">
        <v>149</v>
      </c>
      <c r="C33" s="135" t="s">
        <v>150</v>
      </c>
      <c r="D33" s="120" t="s">
        <v>8</v>
      </c>
      <c r="E33" s="122" t="s">
        <v>8</v>
      </c>
    </row>
    <row r="34" spans="1:9" s="65" customFormat="1" ht="30" customHeight="1">
      <c r="A34" s="43">
        <f>A31+1</f>
        <v>24</v>
      </c>
      <c r="B34" s="64"/>
      <c r="C34" s="68" t="s">
        <v>358</v>
      </c>
      <c r="D34" s="73" t="s">
        <v>23</v>
      </c>
      <c r="E34" s="47">
        <v>615</v>
      </c>
    </row>
    <row r="35" spans="1:9" s="65" customFormat="1" ht="30" customHeight="1">
      <c r="A35" s="43">
        <f>A34+1</f>
        <v>25</v>
      </c>
      <c r="B35" s="64"/>
      <c r="C35" s="68" t="s">
        <v>507</v>
      </c>
      <c r="D35" s="73" t="s">
        <v>23</v>
      </c>
      <c r="E35" s="47">
        <v>6</v>
      </c>
    </row>
    <row r="36" spans="1:9" s="65" customFormat="1" ht="30" customHeight="1">
      <c r="A36" s="43">
        <f>A35+1</f>
        <v>26</v>
      </c>
      <c r="B36" s="64"/>
      <c r="C36" s="68" t="s">
        <v>621</v>
      </c>
      <c r="D36" s="73" t="s">
        <v>11</v>
      </c>
      <c r="E36" s="72">
        <v>2</v>
      </c>
    </row>
    <row r="37" spans="1:9" s="65" customFormat="1" ht="30" customHeight="1">
      <c r="A37" s="119"/>
      <c r="B37" s="125" t="s">
        <v>141</v>
      </c>
      <c r="C37" s="126" t="s">
        <v>142</v>
      </c>
      <c r="D37" s="125" t="s">
        <v>8</v>
      </c>
      <c r="E37" s="127" t="s">
        <v>8</v>
      </c>
    </row>
    <row r="38" spans="1:9" s="65" customFormat="1" ht="30" customHeight="1">
      <c r="A38" s="119"/>
      <c r="B38" s="120" t="s">
        <v>143</v>
      </c>
      <c r="C38" s="121" t="s">
        <v>144</v>
      </c>
      <c r="D38" s="120" t="s">
        <v>8</v>
      </c>
      <c r="E38" s="122" t="s">
        <v>8</v>
      </c>
      <c r="G38" s="63"/>
    </row>
    <row r="39" spans="1:9" s="65" customFormat="1" ht="30" customHeight="1">
      <c r="A39" s="76">
        <f>A36+1</f>
        <v>27</v>
      </c>
      <c r="B39" s="77"/>
      <c r="C39" s="71" t="s">
        <v>508</v>
      </c>
      <c r="D39" s="73" t="s">
        <v>124</v>
      </c>
      <c r="E39" s="72">
        <v>7222</v>
      </c>
      <c r="G39" s="63"/>
    </row>
    <row r="40" spans="1:9" s="65" customFormat="1" ht="30" customHeight="1">
      <c r="A40" s="76">
        <f>A39+1</f>
        <v>28</v>
      </c>
      <c r="B40" s="77"/>
      <c r="C40" s="71" t="s">
        <v>509</v>
      </c>
      <c r="D40" s="73" t="s">
        <v>124</v>
      </c>
      <c r="E40" s="72">
        <v>26699.200000000001</v>
      </c>
    </row>
    <row r="41" spans="1:9" s="65" customFormat="1" ht="30" customHeight="1">
      <c r="A41" s="119"/>
      <c r="B41" s="120" t="s">
        <v>145</v>
      </c>
      <c r="C41" s="121" t="s">
        <v>146</v>
      </c>
      <c r="D41" s="120" t="s">
        <v>8</v>
      </c>
      <c r="E41" s="122" t="s">
        <v>8</v>
      </c>
    </row>
    <row r="42" spans="1:9" s="65" customFormat="1" ht="30" customHeight="1">
      <c r="A42" s="76">
        <f>A40+1</f>
        <v>29</v>
      </c>
      <c r="B42" s="77"/>
      <c r="C42" s="71" t="s">
        <v>510</v>
      </c>
      <c r="D42" s="73" t="s">
        <v>124</v>
      </c>
      <c r="E42" s="72">
        <v>7222</v>
      </c>
    </row>
    <row r="43" spans="1:9" s="65" customFormat="1" ht="30" customHeight="1">
      <c r="A43" s="76">
        <f t="shared" ref="A43" si="2">A42+1</f>
        <v>30</v>
      </c>
      <c r="B43" s="77"/>
      <c r="C43" s="71" t="s">
        <v>511</v>
      </c>
      <c r="D43" s="73" t="s">
        <v>124</v>
      </c>
      <c r="E43" s="72">
        <v>9250</v>
      </c>
    </row>
    <row r="44" spans="1:9" s="65" customFormat="1" ht="30" customHeight="1">
      <c r="A44" s="82"/>
      <c r="B44" s="83" t="s">
        <v>151</v>
      </c>
      <c r="C44" s="84" t="s">
        <v>152</v>
      </c>
      <c r="D44" s="83" t="s">
        <v>8</v>
      </c>
      <c r="E44" s="85" t="s">
        <v>8</v>
      </c>
      <c r="G44" s="63"/>
    </row>
    <row r="45" spans="1:9" s="65" customFormat="1" ht="30" customHeight="1">
      <c r="A45" s="76">
        <f>A43+1</f>
        <v>31</v>
      </c>
      <c r="B45" s="77" t="s">
        <v>153</v>
      </c>
      <c r="C45" s="78" t="s">
        <v>154</v>
      </c>
      <c r="D45" s="77" t="s">
        <v>125</v>
      </c>
      <c r="E45" s="72">
        <v>89728</v>
      </c>
      <c r="G45" s="63"/>
    </row>
    <row r="46" spans="1:9" s="65" customFormat="1" ht="30" customHeight="1">
      <c r="A46" s="82"/>
      <c r="B46" s="86" t="s">
        <v>525</v>
      </c>
      <c r="C46" s="87" t="s">
        <v>526</v>
      </c>
      <c r="D46" s="86" t="s">
        <v>8</v>
      </c>
      <c r="E46" s="88" t="s">
        <v>8</v>
      </c>
      <c r="G46" s="63"/>
    </row>
    <row r="47" spans="1:9" s="65" customFormat="1" ht="30" customHeight="1">
      <c r="A47" s="76">
        <f>A45+1</f>
        <v>32</v>
      </c>
      <c r="B47" s="77"/>
      <c r="C47" s="81" t="s">
        <v>155</v>
      </c>
      <c r="D47" s="77" t="s">
        <v>125</v>
      </c>
      <c r="E47" s="72">
        <v>77490</v>
      </c>
      <c r="G47" s="63"/>
    </row>
    <row r="48" spans="1:9" s="65" customFormat="1" ht="30" customHeight="1">
      <c r="A48" s="76">
        <f>A47+1</f>
        <v>33</v>
      </c>
      <c r="B48" s="77"/>
      <c r="C48" s="81" t="s">
        <v>156</v>
      </c>
      <c r="D48" s="77" t="s">
        <v>125</v>
      </c>
      <c r="E48" s="72">
        <v>115003</v>
      </c>
      <c r="G48" s="63"/>
      <c r="I48" s="63"/>
    </row>
    <row r="49" spans="1:10" s="65" customFormat="1" ht="30" customHeight="1">
      <c r="A49" s="82"/>
      <c r="B49" s="86" t="s">
        <v>527</v>
      </c>
      <c r="C49" s="87" t="s">
        <v>289</v>
      </c>
      <c r="D49" s="86" t="s">
        <v>8</v>
      </c>
      <c r="E49" s="88" t="s">
        <v>8</v>
      </c>
    </row>
    <row r="50" spans="1:10" s="65" customFormat="1" ht="38.25">
      <c r="A50" s="76">
        <f>A48+1</f>
        <v>34</v>
      </c>
      <c r="B50" s="77"/>
      <c r="C50" s="71" t="s">
        <v>528</v>
      </c>
      <c r="D50" s="73" t="s">
        <v>125</v>
      </c>
      <c r="E50" s="72">
        <v>52952</v>
      </c>
    </row>
    <row r="51" spans="1:10" s="65" customFormat="1" ht="38.25">
      <c r="A51" s="76">
        <f>A50+1</f>
        <v>35</v>
      </c>
      <c r="B51" s="77"/>
      <c r="C51" s="71" t="s">
        <v>529</v>
      </c>
      <c r="D51" s="73" t="s">
        <v>125</v>
      </c>
      <c r="E51" s="72">
        <f>E100</f>
        <v>2748</v>
      </c>
    </row>
    <row r="52" spans="1:10" s="65" customFormat="1" ht="38.25">
      <c r="A52" s="76">
        <f t="shared" ref="A52:A60" si="3">A51+1</f>
        <v>36</v>
      </c>
      <c r="B52" s="77"/>
      <c r="C52" s="71" t="s">
        <v>630</v>
      </c>
      <c r="D52" s="73" t="s">
        <v>125</v>
      </c>
      <c r="E52" s="72">
        <v>2041</v>
      </c>
      <c r="G52" s="63"/>
      <c r="I52" s="63"/>
      <c r="J52" s="63"/>
    </row>
    <row r="53" spans="1:10" s="65" customFormat="1" ht="38.25">
      <c r="A53" s="76">
        <f t="shared" si="3"/>
        <v>37</v>
      </c>
      <c r="B53" s="77"/>
      <c r="C53" s="71" t="s">
        <v>530</v>
      </c>
      <c r="D53" s="73" t="s">
        <v>504</v>
      </c>
      <c r="E53" s="72">
        <v>103</v>
      </c>
    </row>
    <row r="54" spans="1:10" s="65" customFormat="1" ht="38.25">
      <c r="A54" s="76">
        <f t="shared" si="3"/>
        <v>38</v>
      </c>
      <c r="B54" s="77"/>
      <c r="C54" s="71" t="s">
        <v>531</v>
      </c>
      <c r="D54" s="73" t="s">
        <v>504</v>
      </c>
      <c r="E54" s="72">
        <v>103</v>
      </c>
    </row>
    <row r="55" spans="1:10" s="65" customFormat="1" ht="38.25">
      <c r="A55" s="76">
        <f t="shared" si="3"/>
        <v>39</v>
      </c>
      <c r="B55" s="77"/>
      <c r="C55" s="71" t="s">
        <v>631</v>
      </c>
      <c r="D55" s="73" t="s">
        <v>125</v>
      </c>
      <c r="E55" s="72">
        <v>173</v>
      </c>
    </row>
    <row r="56" spans="1:10" s="65" customFormat="1" ht="51">
      <c r="A56" s="76">
        <f t="shared" si="3"/>
        <v>40</v>
      </c>
      <c r="B56" s="77"/>
      <c r="C56" s="71" t="s">
        <v>634</v>
      </c>
      <c r="D56" s="73" t="s">
        <v>125</v>
      </c>
      <c r="E56" s="72">
        <v>1475</v>
      </c>
    </row>
    <row r="57" spans="1:10" s="65" customFormat="1" ht="38.25">
      <c r="A57" s="76">
        <f t="shared" si="3"/>
        <v>41</v>
      </c>
      <c r="B57" s="77"/>
      <c r="C57" s="71" t="s">
        <v>532</v>
      </c>
      <c r="D57" s="73" t="s">
        <v>125</v>
      </c>
      <c r="E57" s="72">
        <v>22260</v>
      </c>
    </row>
    <row r="58" spans="1:10" s="65" customFormat="1" ht="51">
      <c r="A58" s="76">
        <f t="shared" si="3"/>
        <v>42</v>
      </c>
      <c r="B58" s="73"/>
      <c r="C58" s="71" t="s">
        <v>636</v>
      </c>
      <c r="D58" s="73" t="s">
        <v>125</v>
      </c>
      <c r="E58" s="72">
        <v>803</v>
      </c>
    </row>
    <row r="59" spans="1:10" s="65" customFormat="1" ht="38.25">
      <c r="A59" s="76">
        <f t="shared" si="3"/>
        <v>43</v>
      </c>
      <c r="B59" s="73"/>
      <c r="C59" s="71" t="s">
        <v>635</v>
      </c>
      <c r="D59" s="73" t="s">
        <v>125</v>
      </c>
      <c r="E59" s="72">
        <v>475</v>
      </c>
    </row>
    <row r="60" spans="1:10" s="65" customFormat="1" ht="38.25">
      <c r="A60" s="76">
        <f t="shared" si="3"/>
        <v>44</v>
      </c>
      <c r="B60" s="77"/>
      <c r="C60" s="71" t="s">
        <v>605</v>
      </c>
      <c r="D60" s="73" t="s">
        <v>125</v>
      </c>
      <c r="E60" s="72">
        <v>6957</v>
      </c>
    </row>
    <row r="61" spans="1:10" s="65" customFormat="1" ht="30" customHeight="1">
      <c r="A61" s="82"/>
      <c r="B61" s="86" t="s">
        <v>533</v>
      </c>
      <c r="C61" s="87" t="s">
        <v>534</v>
      </c>
      <c r="D61" s="86" t="s">
        <v>8</v>
      </c>
      <c r="E61" s="88" t="s">
        <v>8</v>
      </c>
    </row>
    <row r="62" spans="1:10" s="65" customFormat="1" ht="30" customHeight="1">
      <c r="A62" s="43">
        <f>A60+1</f>
        <v>45</v>
      </c>
      <c r="B62" s="73"/>
      <c r="C62" s="71" t="s">
        <v>535</v>
      </c>
      <c r="D62" s="73" t="s">
        <v>125</v>
      </c>
      <c r="E62" s="47">
        <v>58638</v>
      </c>
    </row>
    <row r="63" spans="1:10" s="65" customFormat="1" ht="30" customHeight="1">
      <c r="A63" s="43">
        <f>A62+1</f>
        <v>46</v>
      </c>
      <c r="B63" s="73"/>
      <c r="C63" s="71" t="s">
        <v>536</v>
      </c>
      <c r="D63" s="73" t="s">
        <v>504</v>
      </c>
      <c r="E63" s="72">
        <v>103</v>
      </c>
      <c r="G63" s="63"/>
    </row>
    <row r="64" spans="1:10" s="70" customFormat="1" ht="30" customHeight="1">
      <c r="A64" s="43">
        <f t="shared" ref="A64:A68" si="4">A63+1</f>
        <v>47</v>
      </c>
      <c r="B64" s="73"/>
      <c r="C64" s="71" t="s">
        <v>537</v>
      </c>
      <c r="D64" s="73" t="s">
        <v>125</v>
      </c>
      <c r="E64" s="72">
        <v>173</v>
      </c>
      <c r="F64" s="65"/>
    </row>
    <row r="65" spans="1:6" s="70" customFormat="1" ht="38.25">
      <c r="A65" s="43">
        <f t="shared" si="4"/>
        <v>48</v>
      </c>
      <c r="B65" s="73"/>
      <c r="C65" s="71" t="s">
        <v>637</v>
      </c>
      <c r="D65" s="73" t="s">
        <v>125</v>
      </c>
      <c r="E65" s="72">
        <v>1685</v>
      </c>
      <c r="F65" s="65"/>
    </row>
    <row r="66" spans="1:6" s="65" customFormat="1" ht="30" customHeight="1">
      <c r="A66" s="43">
        <f t="shared" si="4"/>
        <v>49</v>
      </c>
      <c r="B66" s="73"/>
      <c r="C66" s="71" t="s">
        <v>538</v>
      </c>
      <c r="D66" s="73" t="s">
        <v>125</v>
      </c>
      <c r="E66" s="72">
        <v>22260</v>
      </c>
    </row>
    <row r="67" spans="1:6" s="65" customFormat="1" ht="51">
      <c r="A67" s="43">
        <f t="shared" si="4"/>
        <v>50</v>
      </c>
      <c r="B67" s="73"/>
      <c r="C67" s="71" t="s">
        <v>638</v>
      </c>
      <c r="D67" s="73" t="s">
        <v>125</v>
      </c>
      <c r="E67" s="72">
        <v>803</v>
      </c>
    </row>
    <row r="68" spans="1:6" s="65" customFormat="1" ht="38.25">
      <c r="A68" s="43">
        <f t="shared" si="4"/>
        <v>51</v>
      </c>
      <c r="B68" s="73"/>
      <c r="C68" s="71" t="s">
        <v>639</v>
      </c>
      <c r="D68" s="73" t="s">
        <v>125</v>
      </c>
      <c r="E68" s="72">
        <v>47</v>
      </c>
    </row>
    <row r="69" spans="1:6" s="65" customFormat="1" ht="30" customHeight="1">
      <c r="A69" s="82"/>
      <c r="B69" s="86" t="s">
        <v>157</v>
      </c>
      <c r="C69" s="87" t="s">
        <v>539</v>
      </c>
      <c r="D69" s="86" t="s">
        <v>8</v>
      </c>
      <c r="E69" s="88" t="s">
        <v>8</v>
      </c>
    </row>
    <row r="70" spans="1:6" s="65" customFormat="1" ht="15.75">
      <c r="A70" s="76">
        <f>A68+1</f>
        <v>52</v>
      </c>
      <c r="B70" s="77"/>
      <c r="C70" s="81" t="s">
        <v>540</v>
      </c>
      <c r="D70" s="77" t="s">
        <v>125</v>
      </c>
      <c r="E70" s="72">
        <f>E100</f>
        <v>2748</v>
      </c>
    </row>
    <row r="71" spans="1:6" s="70" customFormat="1" ht="30" customHeight="1">
      <c r="A71" s="76">
        <v>53</v>
      </c>
      <c r="B71" s="77"/>
      <c r="C71" s="81" t="s">
        <v>541</v>
      </c>
      <c r="D71" s="77" t="s">
        <v>125</v>
      </c>
      <c r="E71" s="72">
        <v>2041</v>
      </c>
      <c r="F71" s="65"/>
    </row>
    <row r="72" spans="1:6" s="70" customFormat="1">
      <c r="A72" s="82"/>
      <c r="B72" s="86" t="s">
        <v>158</v>
      </c>
      <c r="C72" s="87" t="s">
        <v>159</v>
      </c>
      <c r="D72" s="86" t="s">
        <v>8</v>
      </c>
      <c r="E72" s="88" t="s">
        <v>8</v>
      </c>
      <c r="F72" s="65"/>
    </row>
    <row r="73" spans="1:6" s="70" customFormat="1" ht="30" customHeight="1">
      <c r="A73" s="43">
        <v>54</v>
      </c>
      <c r="B73" s="73"/>
      <c r="C73" s="71" t="s">
        <v>542</v>
      </c>
      <c r="D73" s="73" t="s">
        <v>125</v>
      </c>
      <c r="E73" s="72">
        <v>1062</v>
      </c>
      <c r="F73" s="65"/>
    </row>
    <row r="74" spans="1:6" s="70" customFormat="1" ht="30" customHeight="1">
      <c r="A74" s="43">
        <f>A73+1</f>
        <v>55</v>
      </c>
      <c r="B74" s="73"/>
      <c r="C74" s="71" t="s">
        <v>543</v>
      </c>
      <c r="D74" s="73" t="s">
        <v>125</v>
      </c>
      <c r="E74" s="72">
        <v>1230</v>
      </c>
      <c r="F74" s="65"/>
    </row>
    <row r="75" spans="1:6" s="70" customFormat="1" ht="30" customHeight="1">
      <c r="A75" s="43">
        <f>A74+1</f>
        <v>56</v>
      </c>
      <c r="B75" s="73"/>
      <c r="C75" s="71" t="s">
        <v>633</v>
      </c>
      <c r="D75" s="73" t="s">
        <v>125</v>
      </c>
      <c r="E75" s="72">
        <v>47</v>
      </c>
      <c r="F75" s="65"/>
    </row>
    <row r="76" spans="1:6" s="65" customFormat="1" ht="30" customHeight="1">
      <c r="A76" s="82"/>
      <c r="B76" s="83" t="s">
        <v>160</v>
      </c>
      <c r="C76" s="84" t="s">
        <v>544</v>
      </c>
      <c r="D76" s="86" t="s">
        <v>8</v>
      </c>
      <c r="E76" s="88" t="s">
        <v>8</v>
      </c>
    </row>
    <row r="77" spans="1:6" s="65" customFormat="1" ht="51">
      <c r="A77" s="76">
        <f>A75+1</f>
        <v>57</v>
      </c>
      <c r="B77" s="77" t="s">
        <v>545</v>
      </c>
      <c r="C77" s="78" t="s">
        <v>546</v>
      </c>
      <c r="D77" s="77" t="s">
        <v>125</v>
      </c>
      <c r="E77" s="72">
        <v>45743</v>
      </c>
    </row>
    <row r="78" spans="1:6" s="65" customFormat="1">
      <c r="A78" s="82"/>
      <c r="B78" s="83" t="s">
        <v>161</v>
      </c>
      <c r="C78" s="84" t="s">
        <v>162</v>
      </c>
      <c r="D78" s="83" t="s">
        <v>8</v>
      </c>
      <c r="E78" s="85" t="s">
        <v>8</v>
      </c>
    </row>
    <row r="79" spans="1:6" s="65" customFormat="1">
      <c r="A79" s="82"/>
      <c r="B79" s="86" t="s">
        <v>547</v>
      </c>
      <c r="C79" s="87" t="s">
        <v>548</v>
      </c>
      <c r="D79" s="83" t="s">
        <v>8</v>
      </c>
      <c r="E79" s="85" t="s">
        <v>8</v>
      </c>
    </row>
    <row r="80" spans="1:6" s="65" customFormat="1" ht="51">
      <c r="A80" s="76">
        <f>A77+1</f>
        <v>58</v>
      </c>
      <c r="B80" s="77"/>
      <c r="C80" s="78" t="s">
        <v>549</v>
      </c>
      <c r="D80" s="77" t="s">
        <v>125</v>
      </c>
      <c r="E80" s="72">
        <v>810</v>
      </c>
    </row>
    <row r="81" spans="1:17" s="65" customFormat="1">
      <c r="A81" s="82"/>
      <c r="B81" s="86" t="s">
        <v>163</v>
      </c>
      <c r="C81" s="87" t="s">
        <v>550</v>
      </c>
      <c r="D81" s="86" t="s">
        <v>8</v>
      </c>
      <c r="E81" s="88" t="s">
        <v>8</v>
      </c>
    </row>
    <row r="82" spans="1:17" s="65" customFormat="1" ht="38.25">
      <c r="A82" s="43">
        <f>A80+1</f>
        <v>59</v>
      </c>
      <c r="B82" s="73" t="s">
        <v>545</v>
      </c>
      <c r="C82" s="69" t="s">
        <v>551</v>
      </c>
      <c r="D82" s="73" t="s">
        <v>125</v>
      </c>
      <c r="E82" s="72">
        <v>44932</v>
      </c>
    </row>
    <row r="83" spans="1:17" s="70" customFormat="1" ht="30" customHeight="1">
      <c r="A83" s="82"/>
      <c r="B83" s="86" t="s">
        <v>607</v>
      </c>
      <c r="C83" s="87" t="s">
        <v>164</v>
      </c>
      <c r="D83" s="86" t="s">
        <v>8</v>
      </c>
      <c r="E83" s="88" t="s">
        <v>8</v>
      </c>
      <c r="F83" s="65"/>
    </row>
    <row r="84" spans="1:17" s="65" customFormat="1" ht="51">
      <c r="A84" s="43">
        <f>A82+1</f>
        <v>60</v>
      </c>
      <c r="B84" s="73"/>
      <c r="C84" s="69" t="s">
        <v>609</v>
      </c>
      <c r="D84" s="73" t="s">
        <v>125</v>
      </c>
      <c r="E84" s="72">
        <v>1265</v>
      </c>
    </row>
    <row r="85" spans="1:17" s="65" customFormat="1" ht="38.25">
      <c r="A85" s="43">
        <f>A84+1</f>
        <v>61</v>
      </c>
      <c r="B85" s="73"/>
      <c r="C85" s="69" t="s">
        <v>610</v>
      </c>
      <c r="D85" s="73" t="s">
        <v>504</v>
      </c>
      <c r="E85" s="72">
        <v>22260</v>
      </c>
    </row>
    <row r="86" spans="1:17" s="65" customFormat="1" ht="51">
      <c r="A86" s="43">
        <f>A85+1</f>
        <v>62</v>
      </c>
      <c r="B86" s="73"/>
      <c r="C86" s="69" t="s">
        <v>622</v>
      </c>
      <c r="D86" s="73" t="s">
        <v>504</v>
      </c>
      <c r="E86" s="72">
        <v>803</v>
      </c>
    </row>
    <row r="87" spans="1:17" s="65" customFormat="1">
      <c r="A87" s="82"/>
      <c r="B87" s="86" t="s">
        <v>608</v>
      </c>
      <c r="C87" s="87" t="s">
        <v>165</v>
      </c>
      <c r="D87" s="86" t="s">
        <v>8</v>
      </c>
      <c r="E87" s="88" t="s">
        <v>8</v>
      </c>
    </row>
    <row r="88" spans="1:17" s="65" customFormat="1" ht="51">
      <c r="A88" s="43">
        <f>A86+1</f>
        <v>63</v>
      </c>
      <c r="B88" s="73"/>
      <c r="C88" s="69" t="s">
        <v>611</v>
      </c>
      <c r="D88" s="73" t="s">
        <v>125</v>
      </c>
      <c r="E88" s="72">
        <v>1265</v>
      </c>
    </row>
    <row r="89" spans="1:17" s="65" customFormat="1" ht="38.25">
      <c r="A89" s="43">
        <f>A88+1</f>
        <v>64</v>
      </c>
      <c r="B89" s="73"/>
      <c r="C89" s="69" t="s">
        <v>612</v>
      </c>
      <c r="D89" s="73" t="s">
        <v>125</v>
      </c>
      <c r="E89" s="72">
        <v>22260</v>
      </c>
    </row>
    <row r="90" spans="1:17" s="65" customFormat="1" ht="51">
      <c r="A90" s="43">
        <f>A89+1</f>
        <v>65</v>
      </c>
      <c r="B90" s="73"/>
      <c r="C90" s="69" t="s">
        <v>623</v>
      </c>
      <c r="D90" s="73" t="s">
        <v>125</v>
      </c>
      <c r="E90" s="72">
        <v>803</v>
      </c>
    </row>
    <row r="91" spans="1:17" s="65" customFormat="1" ht="28.5" customHeight="1">
      <c r="A91" s="82"/>
      <c r="B91" s="86" t="s">
        <v>166</v>
      </c>
      <c r="C91" s="87" t="s">
        <v>167</v>
      </c>
      <c r="D91" s="86" t="s">
        <v>8</v>
      </c>
      <c r="E91" s="88" t="s">
        <v>8</v>
      </c>
    </row>
    <row r="92" spans="1:17" s="65" customFormat="1" ht="30" customHeight="1">
      <c r="A92" s="43">
        <f>A90+1</f>
        <v>66</v>
      </c>
      <c r="B92" s="73"/>
      <c r="C92" s="71" t="s">
        <v>602</v>
      </c>
      <c r="D92" s="73" t="s">
        <v>125</v>
      </c>
      <c r="E92" s="72">
        <v>41173</v>
      </c>
      <c r="K92" s="63"/>
    </row>
    <row r="93" spans="1:17" s="70" customFormat="1" ht="30" customHeight="1">
      <c r="A93" s="43">
        <f>A92+1</f>
        <v>67</v>
      </c>
      <c r="B93" s="73"/>
      <c r="C93" s="71" t="s">
        <v>586</v>
      </c>
      <c r="D93" s="73" t="s">
        <v>552</v>
      </c>
      <c r="E93" s="72">
        <v>26121.1</v>
      </c>
      <c r="F93" s="63"/>
      <c r="G93" s="148"/>
      <c r="K93" s="115"/>
      <c r="L93" s="116"/>
      <c r="M93" s="117"/>
      <c r="O93" s="115"/>
      <c r="P93" s="116"/>
      <c r="Q93" s="117"/>
    </row>
    <row r="94" spans="1:17" s="70" customFormat="1" ht="30" customHeight="1">
      <c r="A94" s="43">
        <f>A93+1</f>
        <v>68</v>
      </c>
      <c r="B94" s="73"/>
      <c r="C94" s="71" t="s">
        <v>603</v>
      </c>
      <c r="D94" s="73" t="s">
        <v>552</v>
      </c>
      <c r="E94" s="72">
        <v>2700</v>
      </c>
      <c r="F94" s="147"/>
      <c r="K94" s="115"/>
      <c r="L94" s="116"/>
      <c r="M94" s="117"/>
      <c r="O94" s="115"/>
      <c r="P94" s="116"/>
      <c r="Q94" s="117"/>
    </row>
    <row r="95" spans="1:17" s="70" customFormat="1" ht="30" customHeight="1">
      <c r="A95" s="82"/>
      <c r="B95" s="86" t="s">
        <v>553</v>
      </c>
      <c r="C95" s="87" t="s">
        <v>554</v>
      </c>
      <c r="D95" s="86" t="s">
        <v>8</v>
      </c>
      <c r="E95" s="88" t="s">
        <v>8</v>
      </c>
      <c r="F95" s="65"/>
      <c r="M95" s="118"/>
      <c r="Q95" s="118"/>
    </row>
    <row r="96" spans="1:17" s="70" customFormat="1" ht="38.25">
      <c r="A96" s="76">
        <f>A94+1</f>
        <v>69</v>
      </c>
      <c r="B96" s="77" t="s">
        <v>555</v>
      </c>
      <c r="C96" s="78" t="s">
        <v>556</v>
      </c>
      <c r="D96" s="77" t="s">
        <v>125</v>
      </c>
      <c r="E96" s="72">
        <v>44611</v>
      </c>
      <c r="F96" s="65"/>
    </row>
    <row r="97" spans="1:7" s="70" customFormat="1">
      <c r="A97" s="82"/>
      <c r="B97" s="86" t="s">
        <v>628</v>
      </c>
      <c r="C97" s="92" t="s">
        <v>629</v>
      </c>
      <c r="D97" s="86" t="s">
        <v>8</v>
      </c>
      <c r="E97" s="88" t="s">
        <v>8</v>
      </c>
      <c r="F97" s="65"/>
    </row>
    <row r="98" spans="1:7" s="70" customFormat="1" ht="51">
      <c r="A98" s="43">
        <f>A96+1</f>
        <v>70</v>
      </c>
      <c r="B98" s="73"/>
      <c r="C98" s="71" t="s">
        <v>632</v>
      </c>
      <c r="D98" s="73" t="s">
        <v>504</v>
      </c>
      <c r="E98" s="72">
        <v>47</v>
      </c>
      <c r="F98" s="65"/>
    </row>
    <row r="99" spans="1:7" s="70" customFormat="1">
      <c r="A99" s="82"/>
      <c r="B99" s="86" t="s">
        <v>503</v>
      </c>
      <c r="C99" s="92" t="s">
        <v>72</v>
      </c>
      <c r="D99" s="86" t="s">
        <v>8</v>
      </c>
      <c r="E99" s="88" t="s">
        <v>8</v>
      </c>
      <c r="F99" s="65"/>
    </row>
    <row r="100" spans="1:7" s="70" customFormat="1" ht="25.5">
      <c r="A100" s="43">
        <f>A98+1</f>
        <v>71</v>
      </c>
      <c r="B100" s="73"/>
      <c r="C100" s="71" t="s">
        <v>624</v>
      </c>
      <c r="D100" s="73" t="s">
        <v>504</v>
      </c>
      <c r="E100" s="72">
        <v>2748</v>
      </c>
      <c r="F100" s="65"/>
    </row>
    <row r="101" spans="1:7" s="70" customFormat="1" ht="25.5">
      <c r="A101" s="43">
        <f>A100+1</f>
        <v>72</v>
      </c>
      <c r="B101" s="73"/>
      <c r="C101" s="71" t="s">
        <v>625</v>
      </c>
      <c r="D101" s="73" t="s">
        <v>504</v>
      </c>
      <c r="E101" s="72">
        <v>103</v>
      </c>
      <c r="F101" s="65"/>
      <c r="G101" s="66"/>
    </row>
    <row r="102" spans="1:7" s="70" customFormat="1" ht="38.25">
      <c r="A102" s="43">
        <f t="shared" ref="A102:A104" si="5">A101+1</f>
        <v>73</v>
      </c>
      <c r="B102" s="73"/>
      <c r="C102" s="71" t="s">
        <v>626</v>
      </c>
      <c r="D102" s="73" t="s">
        <v>504</v>
      </c>
      <c r="E102" s="72">
        <v>1161</v>
      </c>
      <c r="F102" s="65"/>
    </row>
    <row r="103" spans="1:7" s="70" customFormat="1" ht="51">
      <c r="A103" s="43">
        <f t="shared" si="5"/>
        <v>74</v>
      </c>
      <c r="B103" s="73"/>
      <c r="C103" s="71" t="s">
        <v>627</v>
      </c>
      <c r="D103" s="73" t="s">
        <v>504</v>
      </c>
      <c r="E103" s="72">
        <v>405</v>
      </c>
      <c r="F103" s="65"/>
    </row>
    <row r="104" spans="1:7" s="70" customFormat="1" ht="30" customHeight="1">
      <c r="A104" s="43">
        <f t="shared" si="5"/>
        <v>75</v>
      </c>
      <c r="B104" s="73"/>
      <c r="C104" s="71" t="s">
        <v>557</v>
      </c>
      <c r="D104" s="73" t="s">
        <v>504</v>
      </c>
      <c r="E104" s="72">
        <v>173</v>
      </c>
      <c r="F104" s="65"/>
    </row>
    <row r="105" spans="1:7" s="3" customFormat="1" ht="30" customHeight="1">
      <c r="A105" s="43">
        <f>A104+1</f>
        <v>76</v>
      </c>
      <c r="B105" s="73" t="s">
        <v>168</v>
      </c>
      <c r="C105" s="69" t="s">
        <v>169</v>
      </c>
      <c r="D105" s="73" t="s">
        <v>125</v>
      </c>
      <c r="E105" s="72">
        <v>90</v>
      </c>
      <c r="F105" s="65"/>
    </row>
    <row r="106" spans="1:7" s="3" customFormat="1" ht="30" customHeight="1">
      <c r="A106" s="93"/>
      <c r="B106" s="83" t="s">
        <v>170</v>
      </c>
      <c r="C106" s="84" t="s">
        <v>171</v>
      </c>
      <c r="D106" s="83" t="s">
        <v>8</v>
      </c>
      <c r="E106" s="85" t="s">
        <v>8</v>
      </c>
      <c r="F106" s="65"/>
    </row>
    <row r="107" spans="1:7" s="3" customFormat="1" ht="30" customHeight="1">
      <c r="A107" s="82"/>
      <c r="B107" s="86" t="s">
        <v>172</v>
      </c>
      <c r="C107" s="87" t="s">
        <v>173</v>
      </c>
      <c r="D107" s="86" t="s">
        <v>8</v>
      </c>
      <c r="E107" s="88" t="s">
        <v>8</v>
      </c>
      <c r="F107" s="65"/>
    </row>
    <row r="108" spans="1:7" s="70" customFormat="1" ht="30" customHeight="1">
      <c r="A108" s="76">
        <f>A105+1</f>
        <v>77</v>
      </c>
      <c r="B108" s="77"/>
      <c r="C108" s="78" t="s">
        <v>174</v>
      </c>
      <c r="D108" s="77" t="s">
        <v>125</v>
      </c>
      <c r="E108" s="72">
        <v>32500</v>
      </c>
      <c r="F108" s="65"/>
    </row>
    <row r="109" spans="1:7" s="70" customFormat="1" ht="30" customHeight="1">
      <c r="A109" s="76">
        <f>A108+1</f>
        <v>78</v>
      </c>
      <c r="B109" s="77"/>
      <c r="C109" s="78" t="s">
        <v>288</v>
      </c>
      <c r="D109" s="77" t="s">
        <v>23</v>
      </c>
      <c r="E109" s="72">
        <v>1729.6</v>
      </c>
      <c r="F109" s="65"/>
    </row>
    <row r="110" spans="1:7" s="70" customFormat="1" ht="30" customHeight="1">
      <c r="A110" s="76">
        <f t="shared" ref="A110:A111" si="6">A109+1</f>
        <v>79</v>
      </c>
      <c r="B110" s="77"/>
      <c r="C110" s="78" t="s">
        <v>287</v>
      </c>
      <c r="D110" s="77" t="s">
        <v>125</v>
      </c>
      <c r="E110" s="72">
        <v>252</v>
      </c>
      <c r="F110" s="65"/>
    </row>
    <row r="111" spans="1:7" s="70" customFormat="1" ht="15.75">
      <c r="A111" s="76">
        <f t="shared" si="6"/>
        <v>80</v>
      </c>
      <c r="B111" s="77"/>
      <c r="C111" s="78" t="s">
        <v>286</v>
      </c>
      <c r="D111" s="77" t="s">
        <v>125</v>
      </c>
      <c r="E111" s="72">
        <v>95</v>
      </c>
      <c r="F111" s="65"/>
    </row>
    <row r="112" spans="1:7" s="70" customFormat="1" ht="30" customHeight="1">
      <c r="A112" s="82"/>
      <c r="B112" s="86" t="s">
        <v>175</v>
      </c>
      <c r="C112" s="87" t="s">
        <v>285</v>
      </c>
      <c r="D112" s="86" t="s">
        <v>8</v>
      </c>
      <c r="E112" s="88" t="s">
        <v>8</v>
      </c>
      <c r="F112" s="65"/>
    </row>
    <row r="113" spans="1:6" s="70" customFormat="1" ht="30" customHeight="1">
      <c r="A113" s="76">
        <f>A111+1</f>
        <v>81</v>
      </c>
      <c r="B113" s="77"/>
      <c r="C113" s="81" t="s">
        <v>284</v>
      </c>
      <c r="D113" s="77" t="s">
        <v>23</v>
      </c>
      <c r="E113" s="79">
        <v>4</v>
      </c>
      <c r="F113" s="65"/>
    </row>
    <row r="114" spans="1:6" s="70" customFormat="1">
      <c r="A114" s="76">
        <f>A113+1</f>
        <v>82</v>
      </c>
      <c r="B114" s="77"/>
      <c r="C114" s="81" t="s">
        <v>176</v>
      </c>
      <c r="D114" s="77" t="s">
        <v>23</v>
      </c>
      <c r="E114" s="79">
        <v>355</v>
      </c>
      <c r="F114" s="65"/>
    </row>
    <row r="115" spans="1:6" s="70" customFormat="1" ht="16.5" customHeight="1">
      <c r="A115" s="93"/>
      <c r="B115" s="83" t="s">
        <v>177</v>
      </c>
      <c r="C115" s="84" t="s">
        <v>178</v>
      </c>
      <c r="D115" s="83" t="s">
        <v>8</v>
      </c>
      <c r="E115" s="85" t="s">
        <v>8</v>
      </c>
      <c r="F115" s="65"/>
    </row>
    <row r="116" spans="1:6" s="70" customFormat="1" ht="16.5" customHeight="1">
      <c r="A116" s="82"/>
      <c r="B116" s="86" t="s">
        <v>357</v>
      </c>
      <c r="C116" s="87" t="s">
        <v>179</v>
      </c>
      <c r="D116" s="86" t="s">
        <v>8</v>
      </c>
      <c r="E116" s="88" t="s">
        <v>8</v>
      </c>
      <c r="F116" s="65"/>
    </row>
    <row r="117" spans="1:6" s="70" customFormat="1" ht="30" customHeight="1">
      <c r="A117" s="43">
        <f>A114+1</f>
        <v>83</v>
      </c>
      <c r="B117" s="73"/>
      <c r="C117" s="69" t="s">
        <v>520</v>
      </c>
      <c r="D117" s="73" t="s">
        <v>125</v>
      </c>
      <c r="E117" s="72">
        <v>2637</v>
      </c>
      <c r="F117" s="65"/>
    </row>
    <row r="118" spans="1:6" s="70" customFormat="1" ht="30" customHeight="1">
      <c r="A118" s="43">
        <f>A117+1</f>
        <v>84</v>
      </c>
      <c r="B118" s="73"/>
      <c r="C118" s="69" t="s">
        <v>648</v>
      </c>
      <c r="D118" s="73" t="s">
        <v>125</v>
      </c>
      <c r="E118" s="72">
        <v>25</v>
      </c>
      <c r="F118" s="65"/>
    </row>
    <row r="119" spans="1:6" s="70" customFormat="1" ht="30" customHeight="1">
      <c r="A119" s="43">
        <f t="shared" ref="A119:A121" si="7">A118+1</f>
        <v>85</v>
      </c>
      <c r="B119" s="73"/>
      <c r="C119" s="69" t="s">
        <v>649</v>
      </c>
      <c r="D119" s="73" t="s">
        <v>42</v>
      </c>
      <c r="E119" s="72">
        <v>50</v>
      </c>
      <c r="F119" s="65"/>
    </row>
    <row r="120" spans="1:6" s="70" customFormat="1" ht="30" customHeight="1">
      <c r="A120" s="43">
        <f t="shared" si="7"/>
        <v>86</v>
      </c>
      <c r="B120" s="73"/>
      <c r="C120" s="69" t="s">
        <v>650</v>
      </c>
      <c r="D120" s="73" t="s">
        <v>42</v>
      </c>
      <c r="E120" s="72">
        <v>63</v>
      </c>
      <c r="F120" s="65"/>
    </row>
    <row r="121" spans="1:6" s="70" customFormat="1" ht="30" customHeight="1">
      <c r="A121" s="43">
        <f t="shared" si="7"/>
        <v>87</v>
      </c>
      <c r="B121" s="73"/>
      <c r="C121" s="69" t="s">
        <v>651</v>
      </c>
      <c r="D121" s="73" t="s">
        <v>42</v>
      </c>
      <c r="E121" s="72">
        <v>80</v>
      </c>
      <c r="F121" s="65"/>
    </row>
    <row r="122" spans="1:6" s="70" customFormat="1" ht="30" customHeight="1">
      <c r="A122" s="82"/>
      <c r="B122" s="86" t="s">
        <v>647</v>
      </c>
      <c r="C122" s="87" t="s">
        <v>180</v>
      </c>
      <c r="D122" s="86" t="s">
        <v>8</v>
      </c>
      <c r="E122" s="88" t="s">
        <v>8</v>
      </c>
      <c r="F122" s="65"/>
    </row>
    <row r="123" spans="1:6" s="70" customFormat="1" ht="30" customHeight="1">
      <c r="A123" s="76">
        <v>88</v>
      </c>
      <c r="B123" s="73"/>
      <c r="C123" s="71" t="s">
        <v>505</v>
      </c>
      <c r="D123" s="73" t="s">
        <v>42</v>
      </c>
      <c r="E123" s="72">
        <v>82</v>
      </c>
      <c r="F123" s="65"/>
    </row>
    <row r="124" spans="1:6" s="70" customFormat="1" ht="30" customHeight="1">
      <c r="A124" s="76">
        <v>89</v>
      </c>
      <c r="B124" s="73"/>
      <c r="C124" s="71" t="s">
        <v>653</v>
      </c>
      <c r="D124" s="73" t="s">
        <v>42</v>
      </c>
      <c r="E124" s="72">
        <v>16</v>
      </c>
      <c r="F124" s="65"/>
    </row>
    <row r="125" spans="1:6" s="70" customFormat="1" ht="30" customHeight="1">
      <c r="A125" s="76">
        <v>90</v>
      </c>
      <c r="B125" s="73"/>
      <c r="C125" s="71" t="s">
        <v>640</v>
      </c>
      <c r="D125" s="73" t="s">
        <v>42</v>
      </c>
      <c r="E125" s="72">
        <v>8</v>
      </c>
      <c r="F125" s="65"/>
    </row>
    <row r="126" spans="1:6" s="70" customFormat="1" ht="30" customHeight="1">
      <c r="A126" s="76">
        <v>91</v>
      </c>
      <c r="B126" s="73"/>
      <c r="C126" s="71" t="s">
        <v>642</v>
      </c>
      <c r="D126" s="73" t="s">
        <v>42</v>
      </c>
      <c r="E126" s="72">
        <v>78</v>
      </c>
      <c r="F126" s="65"/>
    </row>
    <row r="127" spans="1:6" s="70" customFormat="1" ht="30" customHeight="1">
      <c r="A127" s="76">
        <v>92</v>
      </c>
      <c r="B127" s="73"/>
      <c r="C127" s="71" t="s">
        <v>641</v>
      </c>
      <c r="D127" s="73" t="s">
        <v>42</v>
      </c>
      <c r="E127" s="72">
        <v>10</v>
      </c>
      <c r="F127" s="65"/>
    </row>
    <row r="128" spans="1:6" s="70" customFormat="1" ht="30" customHeight="1">
      <c r="A128" s="76">
        <v>93</v>
      </c>
      <c r="B128" s="73"/>
      <c r="C128" s="71" t="s">
        <v>645</v>
      </c>
      <c r="D128" s="73" t="s">
        <v>42</v>
      </c>
      <c r="E128" s="72">
        <v>6</v>
      </c>
      <c r="F128" s="65"/>
    </row>
    <row r="129" spans="1:6" s="70" customFormat="1" ht="30" customHeight="1">
      <c r="A129" s="76">
        <v>94</v>
      </c>
      <c r="B129" s="73"/>
      <c r="C129" s="71" t="s">
        <v>646</v>
      </c>
      <c r="D129" s="73" t="s">
        <v>42</v>
      </c>
      <c r="E129" s="72">
        <v>2</v>
      </c>
      <c r="F129" s="65"/>
    </row>
    <row r="130" spans="1:6" s="70" customFormat="1" ht="30" customHeight="1">
      <c r="A130" s="76">
        <v>95</v>
      </c>
      <c r="B130" s="73"/>
      <c r="C130" s="71" t="s">
        <v>506</v>
      </c>
      <c r="D130" s="73" t="s">
        <v>42</v>
      </c>
      <c r="E130" s="72">
        <v>6</v>
      </c>
      <c r="F130" s="65"/>
    </row>
    <row r="131" spans="1:6" s="70" customFormat="1" ht="30" customHeight="1">
      <c r="A131" s="76">
        <v>96</v>
      </c>
      <c r="B131" s="73"/>
      <c r="C131" s="69" t="s">
        <v>356</v>
      </c>
      <c r="D131" s="73" t="s">
        <v>42</v>
      </c>
      <c r="E131" s="72">
        <v>27</v>
      </c>
      <c r="F131" s="65"/>
    </row>
    <row r="132" spans="1:6" s="70" customFormat="1" ht="30" customHeight="1">
      <c r="A132" s="76">
        <v>97</v>
      </c>
      <c r="B132" s="73"/>
      <c r="C132" s="69" t="s">
        <v>355</v>
      </c>
      <c r="D132" s="73" t="s">
        <v>42</v>
      </c>
      <c r="E132" s="72">
        <v>16</v>
      </c>
      <c r="F132" s="65"/>
    </row>
    <row r="133" spans="1:6" s="70" customFormat="1" ht="30" customHeight="1">
      <c r="A133" s="76">
        <v>98</v>
      </c>
      <c r="B133" s="73"/>
      <c r="C133" s="69" t="s">
        <v>354</v>
      </c>
      <c r="D133" s="73" t="s">
        <v>42</v>
      </c>
      <c r="E133" s="72">
        <v>40</v>
      </c>
      <c r="F133" s="65"/>
    </row>
    <row r="134" spans="1:6" s="70" customFormat="1" ht="30" customHeight="1">
      <c r="A134" s="76">
        <v>99</v>
      </c>
      <c r="B134" s="73"/>
      <c r="C134" s="69" t="s">
        <v>353</v>
      </c>
      <c r="D134" s="73" t="s">
        <v>42</v>
      </c>
      <c r="E134" s="72">
        <v>5</v>
      </c>
      <c r="F134" s="65"/>
    </row>
    <row r="135" spans="1:6" s="70" customFormat="1" ht="30" customHeight="1">
      <c r="A135" s="76">
        <v>100</v>
      </c>
      <c r="B135" s="73"/>
      <c r="C135" s="69" t="s">
        <v>352</v>
      </c>
      <c r="D135" s="73" t="s">
        <v>42</v>
      </c>
      <c r="E135" s="72">
        <v>36</v>
      </c>
      <c r="F135" s="65"/>
    </row>
    <row r="136" spans="1:6" s="70" customFormat="1" ht="30" customHeight="1">
      <c r="A136" s="76">
        <v>101</v>
      </c>
      <c r="B136" s="73"/>
      <c r="C136" s="69" t="s">
        <v>351</v>
      </c>
      <c r="D136" s="73" t="s">
        <v>42</v>
      </c>
      <c r="E136" s="72">
        <v>7</v>
      </c>
      <c r="F136" s="65"/>
    </row>
    <row r="137" spans="1:6" s="70" customFormat="1" ht="30" customHeight="1">
      <c r="A137" s="76">
        <v>102</v>
      </c>
      <c r="B137" s="73"/>
      <c r="C137" s="69" t="s">
        <v>644</v>
      </c>
      <c r="D137" s="73" t="s">
        <v>42</v>
      </c>
      <c r="E137" s="72">
        <v>1</v>
      </c>
      <c r="F137" s="65"/>
    </row>
    <row r="138" spans="1:6" s="70" customFormat="1" ht="30" customHeight="1">
      <c r="A138" s="76">
        <v>103</v>
      </c>
      <c r="B138" s="73"/>
      <c r="C138" s="69" t="s">
        <v>283</v>
      </c>
      <c r="D138" s="73" t="s">
        <v>42</v>
      </c>
      <c r="E138" s="72">
        <v>5</v>
      </c>
      <c r="F138" s="65"/>
    </row>
    <row r="139" spans="1:6" s="70" customFormat="1" ht="30" customHeight="1">
      <c r="A139" s="76">
        <v>104</v>
      </c>
      <c r="B139" s="73"/>
      <c r="C139" s="69" t="s">
        <v>643</v>
      </c>
      <c r="D139" s="73" t="s">
        <v>42</v>
      </c>
      <c r="E139" s="72">
        <v>5</v>
      </c>
      <c r="F139" s="65"/>
    </row>
    <row r="140" spans="1:6" s="70" customFormat="1" ht="30" customHeight="1">
      <c r="A140" s="76">
        <v>105</v>
      </c>
      <c r="B140" s="73"/>
      <c r="C140" s="69" t="s">
        <v>282</v>
      </c>
      <c r="D140" s="73" t="s">
        <v>42</v>
      </c>
      <c r="E140" s="72">
        <v>2</v>
      </c>
      <c r="F140" s="65"/>
    </row>
    <row r="141" spans="1:6" s="70" customFormat="1" ht="30" customHeight="1">
      <c r="A141" s="82"/>
      <c r="B141" s="86" t="s">
        <v>181</v>
      </c>
      <c r="C141" s="87" t="s">
        <v>281</v>
      </c>
      <c r="D141" s="86" t="s">
        <v>8</v>
      </c>
      <c r="E141" s="88" t="s">
        <v>8</v>
      </c>
      <c r="F141" s="65"/>
    </row>
    <row r="142" spans="1:6" s="70" customFormat="1" ht="30" customHeight="1">
      <c r="A142" s="76">
        <f>A140+1</f>
        <v>106</v>
      </c>
      <c r="B142" s="77"/>
      <c r="C142" s="71" t="s">
        <v>280</v>
      </c>
      <c r="D142" s="77" t="s">
        <v>23</v>
      </c>
      <c r="E142" s="79">
        <v>592</v>
      </c>
      <c r="F142" s="65"/>
    </row>
    <row r="143" spans="1:6" s="70" customFormat="1" ht="30" customHeight="1">
      <c r="A143" s="76">
        <f>A142+1</f>
        <v>107</v>
      </c>
      <c r="B143" s="77"/>
      <c r="C143" s="71" t="s">
        <v>279</v>
      </c>
      <c r="D143" s="77" t="s">
        <v>23</v>
      </c>
      <c r="E143" s="79">
        <v>41</v>
      </c>
      <c r="F143" s="65"/>
    </row>
    <row r="144" spans="1:6" s="70" customFormat="1" ht="30" customHeight="1">
      <c r="A144" s="82"/>
      <c r="B144" s="86" t="s">
        <v>182</v>
      </c>
      <c r="C144" s="87" t="s">
        <v>183</v>
      </c>
      <c r="D144" s="86" t="s">
        <v>8</v>
      </c>
      <c r="E144" s="88" t="s">
        <v>8</v>
      </c>
      <c r="F144" s="65"/>
    </row>
    <row r="145" spans="1:9" s="70" customFormat="1" ht="30" customHeight="1">
      <c r="A145" s="76">
        <f>A143+1</f>
        <v>108</v>
      </c>
      <c r="B145" s="73"/>
      <c r="C145" s="71" t="s">
        <v>278</v>
      </c>
      <c r="D145" s="73" t="s">
        <v>23</v>
      </c>
      <c r="E145" s="72">
        <v>90</v>
      </c>
      <c r="F145" s="65"/>
    </row>
    <row r="146" spans="1:9" s="70" customFormat="1" ht="30" customHeight="1">
      <c r="A146" s="76">
        <f>A145+1</f>
        <v>109</v>
      </c>
      <c r="B146" s="73"/>
      <c r="C146" s="71" t="s">
        <v>350</v>
      </c>
      <c r="D146" s="73" t="s">
        <v>23</v>
      </c>
      <c r="E146" s="72">
        <v>10</v>
      </c>
      <c r="F146" s="65"/>
    </row>
    <row r="147" spans="1:9" s="70" customFormat="1" ht="38.25">
      <c r="A147" s="76">
        <f>A146+1</f>
        <v>110</v>
      </c>
      <c r="B147" s="77" t="s">
        <v>349</v>
      </c>
      <c r="C147" s="81" t="s">
        <v>558</v>
      </c>
      <c r="D147" s="77" t="s">
        <v>11</v>
      </c>
      <c r="E147" s="79">
        <v>1</v>
      </c>
      <c r="F147" s="65"/>
    </row>
    <row r="148" spans="1:9" s="70" customFormat="1" ht="30" customHeight="1">
      <c r="A148" s="93"/>
      <c r="B148" s="83" t="s">
        <v>184</v>
      </c>
      <c r="C148" s="84" t="s">
        <v>185</v>
      </c>
      <c r="D148" s="83" t="s">
        <v>8</v>
      </c>
      <c r="E148" s="85" t="s">
        <v>8</v>
      </c>
      <c r="F148" s="65"/>
    </row>
    <row r="149" spans="1:9" s="70" customFormat="1" ht="30" customHeight="1">
      <c r="A149" s="82"/>
      <c r="B149" s="86" t="s">
        <v>186</v>
      </c>
      <c r="C149" s="87" t="s">
        <v>187</v>
      </c>
      <c r="D149" s="86" t="s">
        <v>8</v>
      </c>
      <c r="E149" s="88" t="s">
        <v>8</v>
      </c>
      <c r="F149" s="65"/>
    </row>
    <row r="150" spans="1:9" s="70" customFormat="1" ht="30" customHeight="1">
      <c r="A150" s="76">
        <f>A147+1</f>
        <v>111</v>
      </c>
      <c r="B150" s="77"/>
      <c r="C150" s="81" t="s">
        <v>276</v>
      </c>
      <c r="D150" s="77" t="s">
        <v>23</v>
      </c>
      <c r="E150" s="72">
        <v>7100</v>
      </c>
      <c r="F150" s="63"/>
    </row>
    <row r="151" spans="1:9" s="70" customFormat="1" ht="30" customHeight="1">
      <c r="A151" s="76">
        <f>A150+1</f>
        <v>112</v>
      </c>
      <c r="B151" s="77"/>
      <c r="C151" s="81" t="s">
        <v>277</v>
      </c>
      <c r="D151" s="77" t="s">
        <v>23</v>
      </c>
      <c r="E151" s="72">
        <v>395</v>
      </c>
      <c r="F151" s="65"/>
    </row>
    <row r="152" spans="1:9" s="70" customFormat="1" ht="30" customHeight="1">
      <c r="A152" s="76">
        <f>A151+1</f>
        <v>113</v>
      </c>
      <c r="B152" s="77"/>
      <c r="C152" s="71" t="s">
        <v>604</v>
      </c>
      <c r="D152" s="77" t="s">
        <v>23</v>
      </c>
      <c r="E152" s="72">
        <v>1020</v>
      </c>
      <c r="F152" s="63"/>
    </row>
    <row r="153" spans="1:9" s="70" customFormat="1" ht="30" customHeight="1">
      <c r="A153" s="82"/>
      <c r="B153" s="86" t="s">
        <v>188</v>
      </c>
      <c r="C153" s="87" t="s">
        <v>189</v>
      </c>
      <c r="D153" s="86" t="s">
        <v>8</v>
      </c>
      <c r="E153" s="88" t="s">
        <v>8</v>
      </c>
      <c r="F153" s="65"/>
    </row>
    <row r="154" spans="1:9" s="70" customFormat="1" ht="30" customHeight="1">
      <c r="A154" s="76">
        <f>A152+1</f>
        <v>114</v>
      </c>
      <c r="B154" s="73"/>
      <c r="C154" s="71" t="s">
        <v>276</v>
      </c>
      <c r="D154" s="73" t="s">
        <v>23</v>
      </c>
      <c r="E154" s="72">
        <v>853</v>
      </c>
      <c r="F154" s="65"/>
    </row>
    <row r="155" spans="1:9" s="70" customFormat="1" ht="30" customHeight="1">
      <c r="A155" s="76">
        <f>A154+1</f>
        <v>115</v>
      </c>
      <c r="B155" s="73"/>
      <c r="C155" s="71" t="s">
        <v>604</v>
      </c>
      <c r="D155" s="73" t="s">
        <v>23</v>
      </c>
      <c r="E155" s="72">
        <v>68</v>
      </c>
      <c r="F155" s="65"/>
    </row>
    <row r="156" spans="1:9" s="70" customFormat="1" ht="30" customHeight="1">
      <c r="A156" s="76">
        <f t="shared" ref="A156" si="8">A155+1</f>
        <v>116</v>
      </c>
      <c r="B156" s="73" t="s">
        <v>190</v>
      </c>
      <c r="C156" s="69" t="s">
        <v>191</v>
      </c>
      <c r="D156" s="73" t="s">
        <v>23</v>
      </c>
      <c r="E156" s="72">
        <v>9577</v>
      </c>
      <c r="F156" s="65"/>
    </row>
    <row r="157" spans="1:9" s="70" customFormat="1" ht="30" customHeight="1">
      <c r="A157" s="119"/>
      <c r="B157" s="120" t="s">
        <v>659</v>
      </c>
      <c r="C157" s="121" t="s">
        <v>658</v>
      </c>
      <c r="D157" s="120" t="s">
        <v>8</v>
      </c>
      <c r="E157" s="122" t="s">
        <v>8</v>
      </c>
      <c r="F157" s="65"/>
    </row>
    <row r="158" spans="1:9" s="70" customFormat="1" ht="30" customHeight="1">
      <c r="A158" s="76">
        <f>A156+1</f>
        <v>117</v>
      </c>
      <c r="B158" s="77"/>
      <c r="C158" s="78" t="s">
        <v>660</v>
      </c>
      <c r="D158" s="77" t="s">
        <v>23</v>
      </c>
      <c r="E158" s="79">
        <v>1396</v>
      </c>
      <c r="F158" s="65"/>
      <c r="I158" s="118"/>
    </row>
    <row r="159" spans="1:9" s="70" customFormat="1" ht="30" customHeight="1">
      <c r="A159" s="76">
        <f>A158+1</f>
        <v>118</v>
      </c>
      <c r="B159" s="77"/>
      <c r="C159" s="78" t="s">
        <v>661</v>
      </c>
      <c r="D159" s="77" t="s">
        <v>23</v>
      </c>
      <c r="E159" s="79">
        <v>6</v>
      </c>
      <c r="F159" s="65"/>
      <c r="I159" s="118"/>
    </row>
    <row r="160" spans="1:9" s="70" customFormat="1" ht="30" customHeight="1">
      <c r="A160" s="76">
        <f>A159+1</f>
        <v>119</v>
      </c>
      <c r="B160" s="77" t="s">
        <v>275</v>
      </c>
      <c r="C160" s="78" t="s">
        <v>348</v>
      </c>
      <c r="D160" s="77" t="s">
        <v>23</v>
      </c>
      <c r="E160" s="79">
        <v>1700</v>
      </c>
      <c r="F160" s="65"/>
    </row>
    <row r="161" spans="1:6" s="70" customFormat="1" ht="30" customHeight="1">
      <c r="A161" s="93"/>
      <c r="B161" s="83" t="s">
        <v>192</v>
      </c>
      <c r="C161" s="84" t="s">
        <v>193</v>
      </c>
      <c r="D161" s="83" t="s">
        <v>8</v>
      </c>
      <c r="E161" s="85" t="s">
        <v>8</v>
      </c>
      <c r="F161" s="65"/>
    </row>
    <row r="162" spans="1:6" s="70" customFormat="1" ht="30" customHeight="1">
      <c r="A162" s="76">
        <f>A160+1</f>
        <v>120</v>
      </c>
      <c r="B162" s="77" t="s">
        <v>194</v>
      </c>
      <c r="C162" s="78" t="s">
        <v>195</v>
      </c>
      <c r="D162" s="77" t="s">
        <v>125</v>
      </c>
      <c r="E162" s="72">
        <v>5088</v>
      </c>
      <c r="F162" s="65"/>
    </row>
    <row r="163" spans="1:6" s="70" customFormat="1" ht="30" customHeight="1">
      <c r="A163" s="111"/>
      <c r="B163" s="52" t="s">
        <v>196</v>
      </c>
      <c r="C163" s="53" t="s">
        <v>274</v>
      </c>
      <c r="D163" s="52" t="s">
        <v>8</v>
      </c>
      <c r="E163" s="139" t="s">
        <v>8</v>
      </c>
      <c r="F163" s="65"/>
    </row>
    <row r="164" spans="1:6" s="70" customFormat="1" ht="30" customHeight="1">
      <c r="A164" s="43">
        <f>A162+1</f>
        <v>121</v>
      </c>
      <c r="B164" s="73" t="s">
        <v>273</v>
      </c>
      <c r="C164" s="69" t="s">
        <v>559</v>
      </c>
      <c r="D164" s="73" t="s">
        <v>23</v>
      </c>
      <c r="E164" s="72">
        <v>56</v>
      </c>
      <c r="F164" s="65"/>
    </row>
  </sheetData>
  <mergeCells count="7">
    <mergeCell ref="A2:E2"/>
    <mergeCell ref="A1:E1"/>
    <mergeCell ref="A4:A5"/>
    <mergeCell ref="B4:B5"/>
    <mergeCell ref="C4:C5"/>
    <mergeCell ref="D4:E4"/>
    <mergeCell ref="B3:E3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75"/>
  <sheetViews>
    <sheetView view="pageBreakPreview" zoomScaleNormal="100" zoomScaleSheetLayoutView="100" workbookViewId="0">
      <pane ySplit="5" topLeftCell="A63" activePane="bottomLeft" state="frozenSplit"/>
      <selection activeCell="C26" sqref="C26"/>
      <selection pane="bottomLeft" activeCell="A76" sqref="A76:XFD76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1"/>
  </cols>
  <sheetData>
    <row r="1" spans="1:5" s="41" customFormat="1" ht="35.25" customHeight="1">
      <c r="A1" s="153" t="s">
        <v>664</v>
      </c>
      <c r="B1" s="153"/>
      <c r="C1" s="153"/>
      <c r="D1" s="153"/>
      <c r="E1" s="153"/>
    </row>
    <row r="2" spans="1:5" ht="99.95" customHeight="1">
      <c r="A2" s="156" t="s">
        <v>560</v>
      </c>
      <c r="B2" s="157"/>
      <c r="C2" s="157"/>
      <c r="D2" s="157"/>
      <c r="E2" s="157"/>
    </row>
    <row r="3" spans="1:5" ht="30" customHeight="1">
      <c r="A3" s="99" t="s">
        <v>563</v>
      </c>
      <c r="B3" s="154" t="s">
        <v>202</v>
      </c>
      <c r="C3" s="154"/>
      <c r="D3" s="154"/>
      <c r="E3" s="154"/>
    </row>
    <row r="4" spans="1:5" ht="15.75" customHeight="1">
      <c r="A4" s="161" t="s">
        <v>0</v>
      </c>
      <c r="B4" s="161" t="s">
        <v>1</v>
      </c>
      <c r="C4" s="162" t="s">
        <v>2</v>
      </c>
      <c r="D4" s="161" t="s">
        <v>3</v>
      </c>
      <c r="E4" s="161"/>
    </row>
    <row r="5" spans="1:5" ht="15.75" customHeight="1">
      <c r="A5" s="161"/>
      <c r="B5" s="161"/>
      <c r="C5" s="162"/>
      <c r="D5" s="109" t="s">
        <v>4</v>
      </c>
      <c r="E5" s="110" t="s">
        <v>5</v>
      </c>
    </row>
    <row r="6" spans="1:5" s="14" customFormat="1" ht="30" customHeight="1">
      <c r="A6" s="7"/>
      <c r="B6" s="7" t="s">
        <v>6</v>
      </c>
      <c r="C6" s="8" t="s">
        <v>7</v>
      </c>
      <c r="D6" s="7" t="s">
        <v>8</v>
      </c>
      <c r="E6" s="9" t="s">
        <v>8</v>
      </c>
    </row>
    <row r="7" spans="1:5" s="14" customFormat="1" ht="30" customHeight="1">
      <c r="A7" s="124"/>
      <c r="B7" s="124" t="s">
        <v>9</v>
      </c>
      <c r="C7" s="128" t="s">
        <v>10</v>
      </c>
      <c r="D7" s="124" t="s">
        <v>8</v>
      </c>
      <c r="E7" s="129" t="s">
        <v>8</v>
      </c>
    </row>
    <row r="8" spans="1:5" s="14" customFormat="1" ht="30" customHeight="1">
      <c r="A8" s="43">
        <f t="shared" ref="A8:A67" si="0">A7+1</f>
        <v>1</v>
      </c>
      <c r="B8" s="18"/>
      <c r="C8" s="19" t="s">
        <v>197</v>
      </c>
      <c r="D8" s="12" t="s">
        <v>11</v>
      </c>
      <c r="E8" s="12">
        <v>1</v>
      </c>
    </row>
    <row r="9" spans="1:5" s="14" customFormat="1" ht="30" customHeight="1">
      <c r="A9" s="7"/>
      <c r="B9" s="7" t="s">
        <v>12</v>
      </c>
      <c r="C9" s="8" t="s">
        <v>13</v>
      </c>
      <c r="D9" s="7" t="s">
        <v>8</v>
      </c>
      <c r="E9" s="9" t="s">
        <v>8</v>
      </c>
    </row>
    <row r="10" spans="1:5" s="14" customFormat="1" ht="30" customHeight="1">
      <c r="A10" s="124"/>
      <c r="B10" s="125" t="s">
        <v>14</v>
      </c>
      <c r="C10" s="126" t="s">
        <v>15</v>
      </c>
      <c r="D10" s="125" t="s">
        <v>8</v>
      </c>
      <c r="E10" s="127" t="s">
        <v>8</v>
      </c>
    </row>
    <row r="11" spans="1:5" s="14" customFormat="1" ht="30" customHeight="1">
      <c r="A11" s="43">
        <f>A8+1</f>
        <v>2</v>
      </c>
      <c r="B11" s="73" t="s">
        <v>16</v>
      </c>
      <c r="C11" s="69" t="s">
        <v>17</v>
      </c>
      <c r="D11" s="73" t="s">
        <v>124</v>
      </c>
      <c r="E11" s="72">
        <v>1361.53</v>
      </c>
    </row>
    <row r="12" spans="1:5" s="14" customFormat="1" ht="30" customHeight="1">
      <c r="A12" s="43">
        <f t="shared" si="0"/>
        <v>3</v>
      </c>
      <c r="B12" s="73" t="s">
        <v>18</v>
      </c>
      <c r="C12" s="69" t="s">
        <v>19</v>
      </c>
      <c r="D12" s="73" t="s">
        <v>124</v>
      </c>
      <c r="E12" s="72">
        <v>27.79</v>
      </c>
    </row>
    <row r="13" spans="1:5" s="14" customFormat="1" ht="30" customHeight="1">
      <c r="A13" s="43">
        <f t="shared" si="0"/>
        <v>4</v>
      </c>
      <c r="B13" s="73" t="s">
        <v>20</v>
      </c>
      <c r="C13" s="69" t="s">
        <v>21</v>
      </c>
      <c r="D13" s="73" t="s">
        <v>124</v>
      </c>
      <c r="E13" s="72">
        <v>703.62</v>
      </c>
    </row>
    <row r="14" spans="1:5" s="30" customFormat="1" ht="30" customHeight="1">
      <c r="A14" s="124"/>
      <c r="B14" s="125" t="s">
        <v>30</v>
      </c>
      <c r="C14" s="126" t="s">
        <v>31</v>
      </c>
      <c r="D14" s="125" t="s">
        <v>8</v>
      </c>
      <c r="E14" s="127" t="s">
        <v>8</v>
      </c>
    </row>
    <row r="15" spans="1:5" s="30" customFormat="1" ht="30" customHeight="1">
      <c r="A15" s="43">
        <f>A13+1</f>
        <v>5</v>
      </c>
      <c r="B15" s="73" t="s">
        <v>32</v>
      </c>
      <c r="C15" s="69" t="s">
        <v>200</v>
      </c>
      <c r="D15" s="73" t="s">
        <v>125</v>
      </c>
      <c r="E15" s="72">
        <f>88*6</f>
        <v>528</v>
      </c>
    </row>
    <row r="16" spans="1:5" s="14" customFormat="1" ht="30" customHeight="1">
      <c r="A16" s="124"/>
      <c r="B16" s="124" t="s">
        <v>33</v>
      </c>
      <c r="C16" s="128" t="s">
        <v>34</v>
      </c>
      <c r="D16" s="124" t="s">
        <v>8</v>
      </c>
      <c r="E16" s="129" t="s">
        <v>8</v>
      </c>
    </row>
    <row r="17" spans="1:5" s="14" customFormat="1" ht="30" customHeight="1">
      <c r="A17" s="124"/>
      <c r="B17" s="125" t="s">
        <v>35</v>
      </c>
      <c r="C17" s="126" t="s">
        <v>36</v>
      </c>
      <c r="D17" s="125" t="s">
        <v>8</v>
      </c>
      <c r="E17" s="127" t="s">
        <v>8</v>
      </c>
    </row>
    <row r="18" spans="1:5" s="14" customFormat="1" ht="30" customHeight="1">
      <c r="A18" s="43">
        <f>A15+1</f>
        <v>6</v>
      </c>
      <c r="B18" s="73" t="s">
        <v>37</v>
      </c>
      <c r="C18" s="69" t="s">
        <v>38</v>
      </c>
      <c r="D18" s="73" t="s">
        <v>39</v>
      </c>
      <c r="E18" s="32">
        <v>49723.6</v>
      </c>
    </row>
    <row r="19" spans="1:5" s="42" customFormat="1" ht="30" customHeight="1">
      <c r="A19" s="43">
        <f t="shared" si="0"/>
        <v>7</v>
      </c>
      <c r="B19" s="73" t="s">
        <v>40</v>
      </c>
      <c r="C19" s="69" t="s">
        <v>41</v>
      </c>
      <c r="D19" s="73" t="s">
        <v>42</v>
      </c>
      <c r="E19" s="32">
        <v>35</v>
      </c>
    </row>
    <row r="20" spans="1:5" s="14" customFormat="1" ht="30" customHeight="1">
      <c r="A20" s="124"/>
      <c r="B20" s="124" t="s">
        <v>43</v>
      </c>
      <c r="C20" s="128" t="s">
        <v>44</v>
      </c>
      <c r="D20" s="124" t="s">
        <v>8</v>
      </c>
      <c r="E20" s="129" t="s">
        <v>8</v>
      </c>
    </row>
    <row r="21" spans="1:5" s="14" customFormat="1" ht="30" customHeight="1">
      <c r="A21" s="124"/>
      <c r="B21" s="125" t="s">
        <v>45</v>
      </c>
      <c r="C21" s="126" t="s">
        <v>46</v>
      </c>
      <c r="D21" s="125" t="s">
        <v>8</v>
      </c>
      <c r="E21" s="127" t="s">
        <v>8</v>
      </c>
    </row>
    <row r="22" spans="1:5" s="14" customFormat="1" ht="30" customHeight="1">
      <c r="A22" s="43">
        <f>A19+1</f>
        <v>8</v>
      </c>
      <c r="B22" s="34"/>
      <c r="C22" s="71" t="s">
        <v>129</v>
      </c>
      <c r="D22" s="73" t="s">
        <v>124</v>
      </c>
      <c r="E22" s="32">
        <v>72</v>
      </c>
    </row>
    <row r="23" spans="1:5" s="14" customFormat="1" ht="30" customHeight="1">
      <c r="A23" s="43">
        <f t="shared" si="0"/>
        <v>9</v>
      </c>
      <c r="B23" s="34"/>
      <c r="C23" s="71" t="s">
        <v>120</v>
      </c>
      <c r="D23" s="73" t="s">
        <v>124</v>
      </c>
      <c r="E23" s="32">
        <v>36</v>
      </c>
    </row>
    <row r="24" spans="1:5" s="14" customFormat="1" ht="30" customHeight="1">
      <c r="A24" s="43">
        <f t="shared" si="0"/>
        <v>10</v>
      </c>
      <c r="B24" s="73"/>
      <c r="C24" s="71" t="s">
        <v>199</v>
      </c>
      <c r="D24" s="73" t="s">
        <v>124</v>
      </c>
      <c r="E24" s="32">
        <f>150</f>
        <v>150</v>
      </c>
    </row>
    <row r="25" spans="1:5" s="14" customFormat="1" ht="30" customHeight="1">
      <c r="A25" s="43">
        <f t="shared" si="0"/>
        <v>11</v>
      </c>
      <c r="B25" s="73"/>
      <c r="C25" s="71" t="s">
        <v>127</v>
      </c>
      <c r="D25" s="73" t="s">
        <v>124</v>
      </c>
      <c r="E25" s="32">
        <v>89.2</v>
      </c>
    </row>
    <row r="26" spans="1:5" s="14" customFormat="1" ht="30" customHeight="1">
      <c r="A26" s="43">
        <f t="shared" si="0"/>
        <v>12</v>
      </c>
      <c r="B26" s="34"/>
      <c r="C26" s="71" t="s">
        <v>126</v>
      </c>
      <c r="D26" s="73" t="s">
        <v>124</v>
      </c>
      <c r="E26" s="32">
        <v>22</v>
      </c>
    </row>
    <row r="27" spans="1:5" s="42" customFormat="1" ht="30" customHeight="1">
      <c r="A27" s="43">
        <f t="shared" si="0"/>
        <v>13</v>
      </c>
      <c r="B27" s="73"/>
      <c r="C27" s="71" t="s">
        <v>247</v>
      </c>
      <c r="D27" s="73" t="s">
        <v>124</v>
      </c>
      <c r="E27" s="32">
        <v>6</v>
      </c>
    </row>
    <row r="28" spans="1:5" s="14" customFormat="1" ht="30" customHeight="1">
      <c r="A28" s="124"/>
      <c r="B28" s="125" t="s">
        <v>47</v>
      </c>
      <c r="C28" s="126" t="s">
        <v>48</v>
      </c>
      <c r="D28" s="125" t="s">
        <v>8</v>
      </c>
      <c r="E28" s="125" t="s">
        <v>8</v>
      </c>
    </row>
    <row r="29" spans="1:5" s="14" customFormat="1" ht="30" customHeight="1">
      <c r="A29" s="43">
        <f>A27+1</f>
        <v>14</v>
      </c>
      <c r="B29" s="73"/>
      <c r="C29" s="71" t="s">
        <v>121</v>
      </c>
      <c r="D29" s="73" t="s">
        <v>124</v>
      </c>
      <c r="E29" s="33">
        <v>56.03</v>
      </c>
    </row>
    <row r="30" spans="1:5" s="14" customFormat="1" ht="30" customHeight="1">
      <c r="A30" s="43">
        <f t="shared" si="0"/>
        <v>15</v>
      </c>
      <c r="B30" s="73"/>
      <c r="C30" s="71" t="s">
        <v>122</v>
      </c>
      <c r="D30" s="73" t="s">
        <v>124</v>
      </c>
      <c r="E30" s="33">
        <v>3.44</v>
      </c>
    </row>
    <row r="31" spans="1:5" s="14" customFormat="1" ht="30" customHeight="1">
      <c r="A31" s="124"/>
      <c r="B31" s="125" t="s">
        <v>49</v>
      </c>
      <c r="C31" s="126" t="s">
        <v>50</v>
      </c>
      <c r="D31" s="125" t="s">
        <v>8</v>
      </c>
      <c r="E31" s="127" t="s">
        <v>8</v>
      </c>
    </row>
    <row r="32" spans="1:5" s="14" customFormat="1" ht="30" customHeight="1">
      <c r="A32" s="43">
        <f>A30+1</f>
        <v>16</v>
      </c>
      <c r="B32" s="73" t="s">
        <v>51</v>
      </c>
      <c r="C32" s="69" t="s">
        <v>52</v>
      </c>
      <c r="D32" s="73" t="s">
        <v>42</v>
      </c>
      <c r="E32" s="21">
        <v>42</v>
      </c>
    </row>
    <row r="33" spans="1:5" s="14" customFormat="1" ht="30" customHeight="1">
      <c r="A33" s="124"/>
      <c r="B33" s="124" t="s">
        <v>53</v>
      </c>
      <c r="C33" s="128" t="s">
        <v>54</v>
      </c>
      <c r="D33" s="124" t="s">
        <v>8</v>
      </c>
      <c r="E33" s="129" t="s">
        <v>8</v>
      </c>
    </row>
    <row r="34" spans="1:5" s="14" customFormat="1" ht="30" customHeight="1">
      <c r="A34" s="124"/>
      <c r="B34" s="125" t="s">
        <v>55</v>
      </c>
      <c r="C34" s="126" t="s">
        <v>56</v>
      </c>
      <c r="D34" s="125" t="s">
        <v>8</v>
      </c>
      <c r="E34" s="127" t="s">
        <v>8</v>
      </c>
    </row>
    <row r="35" spans="1:5" s="14" customFormat="1" ht="30" customHeight="1">
      <c r="A35" s="43">
        <f>A32+1</f>
        <v>17</v>
      </c>
      <c r="B35" s="73" t="s">
        <v>57</v>
      </c>
      <c r="C35" s="69" t="s">
        <v>58</v>
      </c>
      <c r="D35" s="73" t="s">
        <v>125</v>
      </c>
      <c r="E35" s="21">
        <f>361.47+109.24</f>
        <v>470.71000000000004</v>
      </c>
    </row>
    <row r="36" spans="1:5" s="14" customFormat="1" ht="30" customHeight="1">
      <c r="A36" s="124"/>
      <c r="B36" s="125" t="s">
        <v>59</v>
      </c>
      <c r="C36" s="126" t="s">
        <v>60</v>
      </c>
      <c r="D36" s="125" t="s">
        <v>8</v>
      </c>
      <c r="E36" s="127" t="s">
        <v>8</v>
      </c>
    </row>
    <row r="37" spans="1:5" s="14" customFormat="1" ht="30" customHeight="1">
      <c r="A37" s="43">
        <f>A35+1</f>
        <v>18</v>
      </c>
      <c r="B37" s="73" t="s">
        <v>61</v>
      </c>
      <c r="C37" s="69" t="s">
        <v>62</v>
      </c>
      <c r="D37" s="73" t="s">
        <v>125</v>
      </c>
      <c r="E37" s="72">
        <v>158.82</v>
      </c>
    </row>
    <row r="38" spans="1:5" s="14" customFormat="1" ht="30" customHeight="1">
      <c r="A38" s="124"/>
      <c r="B38" s="125" t="s">
        <v>63</v>
      </c>
      <c r="C38" s="126" t="s">
        <v>64</v>
      </c>
      <c r="D38" s="125" t="s">
        <v>8</v>
      </c>
      <c r="E38" s="127" t="s">
        <v>8</v>
      </c>
    </row>
    <row r="39" spans="1:5" s="14" customFormat="1" ht="30" customHeight="1">
      <c r="A39" s="43">
        <f>A37+1</f>
        <v>19</v>
      </c>
      <c r="B39" s="73" t="s">
        <v>65</v>
      </c>
      <c r="C39" s="69" t="s">
        <v>66</v>
      </c>
      <c r="D39" s="73" t="s">
        <v>125</v>
      </c>
      <c r="E39" s="21">
        <v>57.53</v>
      </c>
    </row>
    <row r="40" spans="1:5" s="14" customFormat="1" ht="38.25">
      <c r="A40" s="43">
        <f t="shared" si="0"/>
        <v>20</v>
      </c>
      <c r="B40" s="73" t="s">
        <v>318</v>
      </c>
      <c r="C40" s="69" t="s">
        <v>317</v>
      </c>
      <c r="D40" s="73" t="s">
        <v>125</v>
      </c>
      <c r="E40" s="21">
        <v>57.53</v>
      </c>
    </row>
    <row r="41" spans="1:5" s="14" customFormat="1" ht="30" customHeight="1">
      <c r="A41" s="43">
        <f t="shared" si="0"/>
        <v>21</v>
      </c>
      <c r="B41" s="64" t="s">
        <v>67</v>
      </c>
      <c r="C41" s="20" t="s">
        <v>68</v>
      </c>
      <c r="D41" s="73" t="s">
        <v>125</v>
      </c>
      <c r="E41" s="21">
        <v>4.54</v>
      </c>
    </row>
    <row r="42" spans="1:5" s="14" customFormat="1" ht="30" customHeight="1">
      <c r="A42" s="43">
        <f t="shared" si="0"/>
        <v>22</v>
      </c>
      <c r="B42" s="64" t="s">
        <v>69</v>
      </c>
      <c r="C42" s="20" t="s">
        <v>70</v>
      </c>
      <c r="D42" s="73" t="s">
        <v>125</v>
      </c>
      <c r="E42" s="21">
        <v>149.76</v>
      </c>
    </row>
    <row r="43" spans="1:5" s="14" customFormat="1" ht="30" customHeight="1">
      <c r="A43" s="43">
        <f t="shared" si="0"/>
        <v>23</v>
      </c>
      <c r="B43" s="64" t="s">
        <v>71</v>
      </c>
      <c r="C43" s="20" t="s">
        <v>72</v>
      </c>
      <c r="D43" s="73" t="s">
        <v>125</v>
      </c>
      <c r="E43" s="72">
        <v>49.63</v>
      </c>
    </row>
    <row r="44" spans="1:5" s="14" customFormat="1" ht="30" customHeight="1">
      <c r="A44" s="43">
        <f t="shared" si="0"/>
        <v>24</v>
      </c>
      <c r="B44" s="64" t="s">
        <v>73</v>
      </c>
      <c r="C44" s="20" t="s">
        <v>74</v>
      </c>
      <c r="D44" s="73" t="s">
        <v>125</v>
      </c>
      <c r="E44" s="32">
        <v>74.239999999999995</v>
      </c>
    </row>
    <row r="45" spans="1:5" s="30" customFormat="1" ht="30" customHeight="1">
      <c r="A45" s="124"/>
      <c r="B45" s="124" t="s">
        <v>75</v>
      </c>
      <c r="C45" s="128" t="s">
        <v>76</v>
      </c>
      <c r="D45" s="124" t="s">
        <v>8</v>
      </c>
      <c r="E45" s="129" t="s">
        <v>8</v>
      </c>
    </row>
    <row r="46" spans="1:5" s="30" customFormat="1" ht="30" customHeight="1">
      <c r="A46" s="124"/>
      <c r="B46" s="125" t="s">
        <v>77</v>
      </c>
      <c r="C46" s="126" t="s">
        <v>78</v>
      </c>
      <c r="D46" s="125" t="s">
        <v>8</v>
      </c>
      <c r="E46" s="127" t="s">
        <v>8</v>
      </c>
    </row>
    <row r="47" spans="1:5" s="14" customFormat="1" ht="30" customHeight="1">
      <c r="A47" s="43">
        <f>A44+1</f>
        <v>25</v>
      </c>
      <c r="B47" s="73" t="s">
        <v>79</v>
      </c>
      <c r="C47" s="69" t="s">
        <v>80</v>
      </c>
      <c r="D47" s="73" t="s">
        <v>42</v>
      </c>
      <c r="E47" s="72">
        <v>4</v>
      </c>
    </row>
    <row r="48" spans="1:5" s="14" customFormat="1" ht="30" customHeight="1">
      <c r="A48" s="43">
        <f t="shared" si="0"/>
        <v>26</v>
      </c>
      <c r="B48" s="73" t="s">
        <v>81</v>
      </c>
      <c r="C48" s="69" t="s">
        <v>82</v>
      </c>
      <c r="D48" s="73" t="s">
        <v>23</v>
      </c>
      <c r="E48" s="72">
        <v>23</v>
      </c>
    </row>
    <row r="49" spans="1:5" s="42" customFormat="1" ht="30" customHeight="1">
      <c r="A49" s="43">
        <f t="shared" si="0"/>
        <v>27</v>
      </c>
      <c r="B49" s="73" t="s">
        <v>83</v>
      </c>
      <c r="C49" s="69" t="s">
        <v>325</v>
      </c>
      <c r="D49" s="73" t="s">
        <v>125</v>
      </c>
      <c r="E49" s="72">
        <v>194.66</v>
      </c>
    </row>
    <row r="50" spans="1:5" s="42" customFormat="1" ht="30" customHeight="1">
      <c r="A50" s="7"/>
      <c r="B50" s="7" t="s">
        <v>85</v>
      </c>
      <c r="C50" s="8" t="s">
        <v>319</v>
      </c>
      <c r="D50" s="7" t="s">
        <v>8</v>
      </c>
      <c r="E50" s="9" t="s">
        <v>8</v>
      </c>
    </row>
    <row r="51" spans="1:5" s="42" customFormat="1" ht="30" customHeight="1">
      <c r="A51" s="43">
        <f>A49+1</f>
        <v>28</v>
      </c>
      <c r="B51" s="73" t="s">
        <v>211</v>
      </c>
      <c r="C51" s="69" t="s">
        <v>346</v>
      </c>
      <c r="D51" s="73" t="s">
        <v>23</v>
      </c>
      <c r="E51" s="72">
        <v>18.559999999999999</v>
      </c>
    </row>
    <row r="52" spans="1:5" s="14" customFormat="1" ht="30" customHeight="1">
      <c r="A52" s="124"/>
      <c r="B52" s="124" t="s">
        <v>86</v>
      </c>
      <c r="C52" s="128" t="s">
        <v>87</v>
      </c>
      <c r="D52" s="124" t="s">
        <v>8</v>
      </c>
      <c r="E52" s="129" t="s">
        <v>8</v>
      </c>
    </row>
    <row r="53" spans="1:5" s="14" customFormat="1" ht="30" customHeight="1">
      <c r="A53" s="124"/>
      <c r="B53" s="125" t="s">
        <v>88</v>
      </c>
      <c r="C53" s="126" t="s">
        <v>89</v>
      </c>
      <c r="D53" s="125" t="s">
        <v>8</v>
      </c>
      <c r="E53" s="127" t="s">
        <v>8</v>
      </c>
    </row>
    <row r="54" spans="1:5" s="14" customFormat="1" ht="30" customHeight="1">
      <c r="A54" s="119"/>
      <c r="B54" s="120" t="s">
        <v>90</v>
      </c>
      <c r="C54" s="121" t="s">
        <v>91</v>
      </c>
      <c r="D54" s="120" t="s">
        <v>8</v>
      </c>
      <c r="E54" s="122" t="s">
        <v>8</v>
      </c>
    </row>
    <row r="55" spans="1:5" s="14" customFormat="1" ht="30" customHeight="1">
      <c r="A55" s="43">
        <f>A51+1</f>
        <v>29</v>
      </c>
      <c r="B55" s="73"/>
      <c r="C55" s="71" t="s">
        <v>130</v>
      </c>
      <c r="D55" s="73" t="s">
        <v>23</v>
      </c>
      <c r="E55" s="21">
        <v>66</v>
      </c>
    </row>
    <row r="56" spans="1:5" s="14" customFormat="1" ht="30" customHeight="1">
      <c r="A56" s="119"/>
      <c r="B56" s="120" t="s">
        <v>92</v>
      </c>
      <c r="C56" s="121" t="s">
        <v>93</v>
      </c>
      <c r="D56" s="120" t="s">
        <v>8</v>
      </c>
      <c r="E56" s="122" t="s">
        <v>8</v>
      </c>
    </row>
    <row r="57" spans="1:5" s="14" customFormat="1" ht="30" customHeight="1">
      <c r="A57" s="43">
        <f>A55+1</f>
        <v>30</v>
      </c>
      <c r="B57" s="73"/>
      <c r="C57" s="71" t="s">
        <v>95</v>
      </c>
      <c r="D57" s="73" t="s">
        <v>23</v>
      </c>
      <c r="E57" s="21">
        <v>42</v>
      </c>
    </row>
    <row r="58" spans="1:5" s="14" customFormat="1" ht="30" customHeight="1">
      <c r="A58" s="119"/>
      <c r="B58" s="120" t="s">
        <v>131</v>
      </c>
      <c r="C58" s="130" t="s">
        <v>132</v>
      </c>
      <c r="D58" s="120" t="s">
        <v>8</v>
      </c>
      <c r="E58" s="122" t="s">
        <v>8</v>
      </c>
    </row>
    <row r="59" spans="1:5" s="14" customFormat="1" ht="30" customHeight="1">
      <c r="A59" s="43">
        <f>A57+1</f>
        <v>31</v>
      </c>
      <c r="B59" s="73"/>
      <c r="C59" s="71" t="s">
        <v>96</v>
      </c>
      <c r="D59" s="73" t="s">
        <v>23</v>
      </c>
      <c r="E59" s="21">
        <v>6.78</v>
      </c>
    </row>
    <row r="60" spans="1:5" s="14" customFormat="1" ht="30" customHeight="1">
      <c r="A60" s="43">
        <f t="shared" si="0"/>
        <v>32</v>
      </c>
      <c r="B60" s="73"/>
      <c r="C60" s="71" t="s">
        <v>128</v>
      </c>
      <c r="D60" s="73" t="s">
        <v>23</v>
      </c>
      <c r="E60" s="72">
        <v>6.78</v>
      </c>
    </row>
    <row r="61" spans="1:5" s="14" customFormat="1" ht="30" customHeight="1">
      <c r="A61" s="7"/>
      <c r="B61" s="7" t="s">
        <v>97</v>
      </c>
      <c r="C61" s="8" t="s">
        <v>98</v>
      </c>
      <c r="D61" s="7" t="s">
        <v>8</v>
      </c>
      <c r="E61" s="9" t="s">
        <v>8</v>
      </c>
    </row>
    <row r="62" spans="1:5" s="14" customFormat="1" ht="30" customHeight="1">
      <c r="A62" s="124"/>
      <c r="B62" s="125" t="s">
        <v>99</v>
      </c>
      <c r="C62" s="126" t="s">
        <v>100</v>
      </c>
      <c r="D62" s="125" t="s">
        <v>8</v>
      </c>
      <c r="E62" s="127" t="s">
        <v>8</v>
      </c>
    </row>
    <row r="63" spans="1:5" s="14" customFormat="1" ht="30" customHeight="1">
      <c r="A63" s="43">
        <f>A60+1</f>
        <v>33</v>
      </c>
      <c r="B63" s="73" t="s">
        <v>101</v>
      </c>
      <c r="C63" s="69" t="s">
        <v>102</v>
      </c>
      <c r="D63" s="73" t="s">
        <v>23</v>
      </c>
      <c r="E63" s="21">
        <v>147</v>
      </c>
    </row>
    <row r="64" spans="1:5" s="14" customFormat="1" ht="30" customHeight="1">
      <c r="A64" s="43">
        <f t="shared" si="0"/>
        <v>34</v>
      </c>
      <c r="B64" s="73" t="s">
        <v>103</v>
      </c>
      <c r="C64" s="69" t="s">
        <v>104</v>
      </c>
      <c r="D64" s="73" t="s">
        <v>125</v>
      </c>
      <c r="E64" s="21">
        <v>109.25</v>
      </c>
    </row>
    <row r="65" spans="1:7" s="14" customFormat="1" ht="30" customHeight="1">
      <c r="A65" s="43">
        <f t="shared" si="0"/>
        <v>35</v>
      </c>
      <c r="B65" s="73" t="s">
        <v>107</v>
      </c>
      <c r="C65" s="69" t="s">
        <v>108</v>
      </c>
      <c r="D65" s="73" t="s">
        <v>125</v>
      </c>
      <c r="E65" s="33">
        <v>247.45</v>
      </c>
    </row>
    <row r="66" spans="1:7" s="14" customFormat="1" ht="30" customHeight="1">
      <c r="A66" s="43">
        <f t="shared" si="0"/>
        <v>36</v>
      </c>
      <c r="B66" s="73" t="s">
        <v>109</v>
      </c>
      <c r="C66" s="69" t="s">
        <v>110</v>
      </c>
      <c r="D66" s="73" t="s">
        <v>42</v>
      </c>
      <c r="E66" s="21">
        <v>12</v>
      </c>
    </row>
    <row r="67" spans="1:7" s="14" customFormat="1" ht="30" customHeight="1">
      <c r="A67" s="43">
        <f t="shared" si="0"/>
        <v>37</v>
      </c>
      <c r="B67" s="73" t="s">
        <v>111</v>
      </c>
      <c r="C67" s="69" t="s">
        <v>112</v>
      </c>
      <c r="D67" s="73" t="s">
        <v>42</v>
      </c>
      <c r="E67" s="21">
        <v>1</v>
      </c>
    </row>
    <row r="68" spans="1:7" s="65" customFormat="1" ht="30" customHeight="1">
      <c r="A68" s="119"/>
      <c r="B68" s="120" t="s">
        <v>613</v>
      </c>
      <c r="C68" s="121" t="s">
        <v>614</v>
      </c>
      <c r="D68" s="120" t="s">
        <v>8</v>
      </c>
      <c r="E68" s="122" t="s">
        <v>8</v>
      </c>
    </row>
    <row r="69" spans="1:7" s="65" customFormat="1" ht="38.25">
      <c r="A69" s="43">
        <f>A67+1</f>
        <v>38</v>
      </c>
      <c r="B69" s="73"/>
      <c r="C69" s="141" t="s">
        <v>615</v>
      </c>
      <c r="D69" s="142" t="s">
        <v>304</v>
      </c>
      <c r="E69" s="143">
        <v>1</v>
      </c>
      <c r="G69" s="123"/>
    </row>
    <row r="70" spans="1:7" s="65" customFormat="1" ht="30" customHeight="1">
      <c r="A70" s="43">
        <f t="shared" ref="A70" si="1">A69+1</f>
        <v>39</v>
      </c>
      <c r="B70" s="73"/>
      <c r="C70" s="141" t="s">
        <v>577</v>
      </c>
      <c r="D70" s="142" t="s">
        <v>304</v>
      </c>
      <c r="E70" s="143">
        <v>1</v>
      </c>
    </row>
    <row r="71" spans="1:7" s="14" customFormat="1" ht="30" customHeight="1">
      <c r="A71" s="124"/>
      <c r="B71" s="124" t="s">
        <v>218</v>
      </c>
      <c r="C71" s="128" t="s">
        <v>217</v>
      </c>
      <c r="D71" s="124" t="s">
        <v>8</v>
      </c>
      <c r="E71" s="129" t="s">
        <v>8</v>
      </c>
    </row>
    <row r="72" spans="1:7" s="14" customFormat="1" ht="30" customHeight="1">
      <c r="A72" s="124"/>
      <c r="B72" s="124" t="s">
        <v>219</v>
      </c>
      <c r="C72" s="128" t="s">
        <v>220</v>
      </c>
      <c r="D72" s="124" t="s">
        <v>8</v>
      </c>
      <c r="E72" s="129" t="s">
        <v>8</v>
      </c>
    </row>
    <row r="73" spans="1:7" s="14" customFormat="1" ht="30" customHeight="1">
      <c r="A73" s="43">
        <f>A70+1</f>
        <v>40</v>
      </c>
      <c r="B73" s="44" t="s">
        <v>212</v>
      </c>
      <c r="C73" s="13" t="s">
        <v>214</v>
      </c>
      <c r="D73" s="73" t="s">
        <v>124</v>
      </c>
      <c r="E73" s="17">
        <v>74.95</v>
      </c>
    </row>
    <row r="74" spans="1:7" s="14" customFormat="1" ht="30" customHeight="1">
      <c r="A74" s="124"/>
      <c r="B74" s="124" t="s">
        <v>219</v>
      </c>
      <c r="C74" s="128" t="s">
        <v>215</v>
      </c>
      <c r="D74" s="124" t="s">
        <v>8</v>
      </c>
      <c r="E74" s="129" t="s">
        <v>8</v>
      </c>
    </row>
    <row r="75" spans="1:7" s="14" customFormat="1" ht="30" customHeight="1">
      <c r="A75" s="43">
        <f>A73+1</f>
        <v>41</v>
      </c>
      <c r="B75" s="44" t="s">
        <v>213</v>
      </c>
      <c r="C75" s="13" t="s">
        <v>216</v>
      </c>
      <c r="D75" s="73" t="s">
        <v>23</v>
      </c>
      <c r="E75" s="46">
        <f>7.5+3.25</f>
        <v>10.75</v>
      </c>
    </row>
  </sheetData>
  <mergeCells count="7">
    <mergeCell ref="A1:E1"/>
    <mergeCell ref="A2:E2"/>
    <mergeCell ref="A4:A5"/>
    <mergeCell ref="B4:B5"/>
    <mergeCell ref="C4:C5"/>
    <mergeCell ref="D4:E4"/>
    <mergeCell ref="B3:E3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79"/>
  <sheetViews>
    <sheetView view="pageBreakPreview" zoomScaleNormal="100" zoomScaleSheetLayoutView="100" workbookViewId="0">
      <pane ySplit="5" topLeftCell="A6" activePane="bottomLeft" state="frozenSplit"/>
      <selection activeCell="C26" sqref="C26"/>
      <selection pane="bottomLeft" activeCell="A80" sqref="A80:XFD80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1"/>
  </cols>
  <sheetData>
    <row r="1" spans="1:5" s="41" customFormat="1" ht="32.25" customHeight="1">
      <c r="A1" s="153" t="s">
        <v>664</v>
      </c>
      <c r="B1" s="153"/>
      <c r="C1" s="153"/>
      <c r="D1" s="153"/>
      <c r="E1" s="153"/>
    </row>
    <row r="2" spans="1:5" ht="99.95" customHeight="1">
      <c r="A2" s="156" t="s">
        <v>560</v>
      </c>
      <c r="B2" s="157"/>
      <c r="C2" s="157"/>
      <c r="D2" s="157"/>
      <c r="E2" s="157"/>
    </row>
    <row r="3" spans="1:5" ht="30" customHeight="1">
      <c r="A3" s="99" t="s">
        <v>564</v>
      </c>
      <c r="B3" s="154" t="s">
        <v>203</v>
      </c>
      <c r="C3" s="154"/>
      <c r="D3" s="154"/>
      <c r="E3" s="154"/>
    </row>
    <row r="4" spans="1:5" ht="15.75" customHeight="1">
      <c r="A4" s="161" t="s">
        <v>0</v>
      </c>
      <c r="B4" s="161" t="s">
        <v>1</v>
      </c>
      <c r="C4" s="162" t="s">
        <v>2</v>
      </c>
      <c r="D4" s="161" t="s">
        <v>3</v>
      </c>
      <c r="E4" s="161"/>
    </row>
    <row r="5" spans="1:5" ht="15.75" customHeight="1">
      <c r="A5" s="161"/>
      <c r="B5" s="161"/>
      <c r="C5" s="162"/>
      <c r="D5" s="109" t="s">
        <v>4</v>
      </c>
      <c r="E5" s="110" t="s">
        <v>5</v>
      </c>
    </row>
    <row r="6" spans="1:5" s="14" customFormat="1" ht="30" customHeight="1">
      <c r="A6" s="124"/>
      <c r="B6" s="124" t="s">
        <v>6</v>
      </c>
      <c r="C6" s="128" t="s">
        <v>7</v>
      </c>
      <c r="D6" s="124" t="s">
        <v>8</v>
      </c>
      <c r="E6" s="129" t="s">
        <v>8</v>
      </c>
    </row>
    <row r="7" spans="1:5" s="14" customFormat="1" ht="30" customHeight="1">
      <c r="A7" s="124"/>
      <c r="B7" s="124" t="s">
        <v>9</v>
      </c>
      <c r="C7" s="128" t="s">
        <v>10</v>
      </c>
      <c r="D7" s="124" t="s">
        <v>8</v>
      </c>
      <c r="E7" s="129" t="s">
        <v>8</v>
      </c>
    </row>
    <row r="8" spans="1:5" s="14" customFormat="1" ht="30" customHeight="1">
      <c r="A8" s="43">
        <f t="shared" ref="A8:A78" si="0">A7+1</f>
        <v>1</v>
      </c>
      <c r="B8" s="18"/>
      <c r="C8" s="19" t="s">
        <v>320</v>
      </c>
      <c r="D8" s="12" t="s">
        <v>11</v>
      </c>
      <c r="E8" s="12">
        <v>1</v>
      </c>
    </row>
    <row r="9" spans="1:5" s="14" customFormat="1" ht="30" customHeight="1">
      <c r="A9" s="124"/>
      <c r="B9" s="124" t="s">
        <v>12</v>
      </c>
      <c r="C9" s="128" t="s">
        <v>13</v>
      </c>
      <c r="D9" s="124" t="s">
        <v>8</v>
      </c>
      <c r="E9" s="129" t="s">
        <v>8</v>
      </c>
    </row>
    <row r="10" spans="1:5" s="14" customFormat="1" ht="30" customHeight="1">
      <c r="A10" s="124"/>
      <c r="B10" s="125" t="s">
        <v>14</v>
      </c>
      <c r="C10" s="126" t="s">
        <v>15</v>
      </c>
      <c r="D10" s="125" t="s">
        <v>8</v>
      </c>
      <c r="E10" s="127" t="s">
        <v>8</v>
      </c>
    </row>
    <row r="11" spans="1:5" s="14" customFormat="1" ht="30" customHeight="1">
      <c r="A11" s="43">
        <f>A8+1</f>
        <v>2</v>
      </c>
      <c r="B11" s="73" t="s">
        <v>16</v>
      </c>
      <c r="C11" s="69" t="s">
        <v>17</v>
      </c>
      <c r="D11" s="73" t="s">
        <v>124</v>
      </c>
      <c r="E11" s="72">
        <v>666.2</v>
      </c>
    </row>
    <row r="12" spans="1:5" s="14" customFormat="1" ht="30" customHeight="1">
      <c r="A12" s="43">
        <f t="shared" si="0"/>
        <v>3</v>
      </c>
      <c r="B12" s="73" t="s">
        <v>18</v>
      </c>
      <c r="C12" s="69" t="s">
        <v>19</v>
      </c>
      <c r="D12" s="73" t="s">
        <v>124</v>
      </c>
      <c r="E12" s="72">
        <v>444.13</v>
      </c>
    </row>
    <row r="13" spans="1:5" s="14" customFormat="1" ht="30" customHeight="1">
      <c r="A13" s="43">
        <f t="shared" si="0"/>
        <v>4</v>
      </c>
      <c r="B13" s="73" t="s">
        <v>20</v>
      </c>
      <c r="C13" s="69" t="s">
        <v>21</v>
      </c>
      <c r="D13" s="73" t="s">
        <v>124</v>
      </c>
      <c r="E13" s="72">
        <v>542.79</v>
      </c>
    </row>
    <row r="14" spans="1:5" s="30" customFormat="1" ht="30" customHeight="1">
      <c r="A14" s="15">
        <f t="shared" si="0"/>
        <v>5</v>
      </c>
      <c r="B14" s="15" t="s">
        <v>24</v>
      </c>
      <c r="C14" s="31" t="s">
        <v>25</v>
      </c>
      <c r="D14" s="15" t="s">
        <v>8</v>
      </c>
      <c r="E14" s="16" t="s">
        <v>8</v>
      </c>
    </row>
    <row r="15" spans="1:5" s="30" customFormat="1" ht="30" customHeight="1">
      <c r="A15" s="15">
        <f t="shared" si="0"/>
        <v>6</v>
      </c>
      <c r="B15" s="15"/>
      <c r="C15" s="11" t="s">
        <v>221</v>
      </c>
      <c r="D15" s="15" t="s">
        <v>23</v>
      </c>
      <c r="E15" s="32">
        <v>480</v>
      </c>
    </row>
    <row r="16" spans="1:5" s="42" customFormat="1" ht="30" customHeight="1">
      <c r="A16" s="124"/>
      <c r="B16" s="125" t="s">
        <v>26</v>
      </c>
      <c r="C16" s="126" t="s">
        <v>27</v>
      </c>
      <c r="D16" s="125" t="s">
        <v>8</v>
      </c>
      <c r="E16" s="127" t="s">
        <v>8</v>
      </c>
    </row>
    <row r="17" spans="1:5" s="42" customFormat="1" ht="30" customHeight="1">
      <c r="A17" s="43">
        <f>A15+1</f>
        <v>7</v>
      </c>
      <c r="B17" s="73" t="s">
        <v>28</v>
      </c>
      <c r="C17" s="69" t="s">
        <v>29</v>
      </c>
      <c r="D17" s="12" t="s">
        <v>11</v>
      </c>
      <c r="E17" s="72">
        <v>2</v>
      </c>
    </row>
    <row r="18" spans="1:5" s="42" customFormat="1" ht="30" customHeight="1">
      <c r="A18" s="124"/>
      <c r="B18" s="125" t="s">
        <v>30</v>
      </c>
      <c r="C18" s="126" t="s">
        <v>31</v>
      </c>
      <c r="D18" s="125" t="s">
        <v>8</v>
      </c>
      <c r="E18" s="127" t="s">
        <v>8</v>
      </c>
    </row>
    <row r="19" spans="1:5" s="42" customFormat="1" ht="30" customHeight="1">
      <c r="A19" s="43">
        <f>A17+1</f>
        <v>8</v>
      </c>
      <c r="B19" s="73" t="s">
        <v>32</v>
      </c>
      <c r="C19" s="69" t="s">
        <v>326</v>
      </c>
      <c r="D19" s="73" t="s">
        <v>125</v>
      </c>
      <c r="E19" s="72">
        <f>78*6</f>
        <v>468</v>
      </c>
    </row>
    <row r="20" spans="1:5" s="14" customFormat="1" ht="30" customHeight="1">
      <c r="A20" s="124"/>
      <c r="B20" s="124" t="s">
        <v>33</v>
      </c>
      <c r="C20" s="128" t="s">
        <v>34</v>
      </c>
      <c r="D20" s="124" t="s">
        <v>8</v>
      </c>
      <c r="E20" s="129" t="s">
        <v>8</v>
      </c>
    </row>
    <row r="21" spans="1:5" s="14" customFormat="1" ht="30" customHeight="1">
      <c r="A21" s="124"/>
      <c r="B21" s="125" t="s">
        <v>35</v>
      </c>
      <c r="C21" s="126" t="s">
        <v>36</v>
      </c>
      <c r="D21" s="125" t="s">
        <v>8</v>
      </c>
      <c r="E21" s="127" t="s">
        <v>8</v>
      </c>
    </row>
    <row r="22" spans="1:5" s="14" customFormat="1" ht="30" customHeight="1">
      <c r="A22" s="43">
        <f>A19+1</f>
        <v>9</v>
      </c>
      <c r="B22" s="73" t="s">
        <v>37</v>
      </c>
      <c r="C22" s="69" t="s">
        <v>38</v>
      </c>
      <c r="D22" s="73" t="s">
        <v>39</v>
      </c>
      <c r="E22" s="32">
        <v>47464.5</v>
      </c>
    </row>
    <row r="23" spans="1:5" s="42" customFormat="1" ht="30" customHeight="1">
      <c r="A23" s="43">
        <f t="shared" si="0"/>
        <v>10</v>
      </c>
      <c r="B23" s="73" t="s">
        <v>40</v>
      </c>
      <c r="C23" s="69" t="s">
        <v>41</v>
      </c>
      <c r="D23" s="73" t="s">
        <v>42</v>
      </c>
      <c r="E23" s="32">
        <v>40</v>
      </c>
    </row>
    <row r="24" spans="1:5" s="14" customFormat="1" ht="30" customHeight="1">
      <c r="A24" s="124"/>
      <c r="B24" s="124" t="s">
        <v>43</v>
      </c>
      <c r="C24" s="128" t="s">
        <v>44</v>
      </c>
      <c r="D24" s="124" t="s">
        <v>8</v>
      </c>
      <c r="E24" s="129" t="s">
        <v>8</v>
      </c>
    </row>
    <row r="25" spans="1:5" s="14" customFormat="1" ht="30" customHeight="1">
      <c r="A25" s="124"/>
      <c r="B25" s="125" t="s">
        <v>45</v>
      </c>
      <c r="C25" s="126" t="s">
        <v>46</v>
      </c>
      <c r="D25" s="125" t="s">
        <v>8</v>
      </c>
      <c r="E25" s="127" t="s">
        <v>8</v>
      </c>
    </row>
    <row r="26" spans="1:5" s="14" customFormat="1" ht="30" customHeight="1">
      <c r="A26" s="43">
        <f>A23+1</f>
        <v>11</v>
      </c>
      <c r="B26" s="34"/>
      <c r="C26" s="71" t="s">
        <v>129</v>
      </c>
      <c r="D26" s="73" t="s">
        <v>124</v>
      </c>
      <c r="E26" s="32">
        <v>71</v>
      </c>
    </row>
    <row r="27" spans="1:5" s="42" customFormat="1" ht="30" customHeight="1">
      <c r="A27" s="43">
        <f t="shared" si="0"/>
        <v>12</v>
      </c>
      <c r="B27" s="34"/>
      <c r="C27" s="71" t="s">
        <v>198</v>
      </c>
      <c r="D27" s="73" t="s">
        <v>124</v>
      </c>
      <c r="E27" s="32">
        <v>23</v>
      </c>
    </row>
    <row r="28" spans="1:5" s="14" customFormat="1" ht="30" customHeight="1">
      <c r="A28" s="43">
        <f t="shared" si="0"/>
        <v>13</v>
      </c>
      <c r="B28" s="34"/>
      <c r="C28" s="71" t="s">
        <v>120</v>
      </c>
      <c r="D28" s="73" t="s">
        <v>124</v>
      </c>
      <c r="E28" s="32">
        <v>52.02</v>
      </c>
    </row>
    <row r="29" spans="1:5" s="14" customFormat="1" ht="30" customHeight="1">
      <c r="A29" s="43">
        <f t="shared" si="0"/>
        <v>14</v>
      </c>
      <c r="B29" s="73"/>
      <c r="C29" s="71" t="s">
        <v>199</v>
      </c>
      <c r="D29" s="73" t="s">
        <v>124</v>
      </c>
      <c r="E29" s="32">
        <v>138</v>
      </c>
    </row>
    <row r="30" spans="1:5" s="14" customFormat="1" ht="30" customHeight="1">
      <c r="A30" s="43">
        <f t="shared" si="0"/>
        <v>15</v>
      </c>
      <c r="B30" s="73"/>
      <c r="C30" s="71" t="s">
        <v>127</v>
      </c>
      <c r="D30" s="73" t="s">
        <v>124</v>
      </c>
      <c r="E30" s="32">
        <v>39</v>
      </c>
    </row>
    <row r="31" spans="1:5" s="42" customFormat="1" ht="30" customHeight="1">
      <c r="A31" s="43">
        <f t="shared" si="0"/>
        <v>16</v>
      </c>
      <c r="B31" s="34"/>
      <c r="C31" s="71" t="s">
        <v>126</v>
      </c>
      <c r="D31" s="73" t="s">
        <v>124</v>
      </c>
      <c r="E31" s="32">
        <v>21</v>
      </c>
    </row>
    <row r="32" spans="1:5" s="42" customFormat="1" ht="30" customHeight="1">
      <c r="A32" s="43">
        <f t="shared" si="0"/>
        <v>17</v>
      </c>
      <c r="B32" s="73"/>
      <c r="C32" s="71" t="s">
        <v>247</v>
      </c>
      <c r="D32" s="73" t="s">
        <v>124</v>
      </c>
      <c r="E32" s="32">
        <v>6</v>
      </c>
    </row>
    <row r="33" spans="1:5" s="14" customFormat="1" ht="30" customHeight="1">
      <c r="A33" s="124"/>
      <c r="B33" s="125" t="s">
        <v>47</v>
      </c>
      <c r="C33" s="126" t="s">
        <v>48</v>
      </c>
      <c r="D33" s="125" t="s">
        <v>8</v>
      </c>
      <c r="E33" s="125" t="s">
        <v>8</v>
      </c>
    </row>
    <row r="34" spans="1:5" s="14" customFormat="1" ht="30" customHeight="1">
      <c r="A34" s="43">
        <f>A32+1</f>
        <v>18</v>
      </c>
      <c r="B34" s="73"/>
      <c r="C34" s="71" t="s">
        <v>121</v>
      </c>
      <c r="D34" s="73" t="s">
        <v>124</v>
      </c>
      <c r="E34" s="21">
        <v>63.64</v>
      </c>
    </row>
    <row r="35" spans="1:5" s="14" customFormat="1" ht="30" customHeight="1">
      <c r="A35" s="43">
        <f t="shared" si="0"/>
        <v>19</v>
      </c>
      <c r="B35" s="73"/>
      <c r="C35" s="71" t="s">
        <v>122</v>
      </c>
      <c r="D35" s="73" t="s">
        <v>124</v>
      </c>
      <c r="E35" s="21">
        <v>3.44</v>
      </c>
    </row>
    <row r="36" spans="1:5" s="14" customFormat="1" ht="30" customHeight="1">
      <c r="A36" s="124"/>
      <c r="B36" s="125" t="s">
        <v>49</v>
      </c>
      <c r="C36" s="126" t="s">
        <v>50</v>
      </c>
      <c r="D36" s="125" t="s">
        <v>8</v>
      </c>
      <c r="E36" s="127" t="s">
        <v>8</v>
      </c>
    </row>
    <row r="37" spans="1:5" s="14" customFormat="1" ht="30" customHeight="1">
      <c r="A37" s="43">
        <f>A35+1</f>
        <v>20</v>
      </c>
      <c r="B37" s="73" t="s">
        <v>51</v>
      </c>
      <c r="C37" s="69" t="s">
        <v>52</v>
      </c>
      <c r="D37" s="73" t="s">
        <v>42</v>
      </c>
      <c r="E37" s="21">
        <v>38</v>
      </c>
    </row>
    <row r="38" spans="1:5" s="14" customFormat="1" ht="30" customHeight="1">
      <c r="A38" s="124"/>
      <c r="B38" s="124" t="s">
        <v>53</v>
      </c>
      <c r="C38" s="128" t="s">
        <v>54</v>
      </c>
      <c r="D38" s="124" t="s">
        <v>8</v>
      </c>
      <c r="E38" s="129" t="s">
        <v>8</v>
      </c>
    </row>
    <row r="39" spans="1:5" s="14" customFormat="1" ht="30" customHeight="1">
      <c r="A39" s="124"/>
      <c r="B39" s="125" t="s">
        <v>55</v>
      </c>
      <c r="C39" s="126" t="s">
        <v>56</v>
      </c>
      <c r="D39" s="125" t="s">
        <v>8</v>
      </c>
      <c r="E39" s="127" t="s">
        <v>8</v>
      </c>
    </row>
    <row r="40" spans="1:5" s="14" customFormat="1" ht="30" customHeight="1">
      <c r="A40" s="43">
        <f>A37+1</f>
        <v>21</v>
      </c>
      <c r="B40" s="73" t="s">
        <v>57</v>
      </c>
      <c r="C40" s="69" t="s">
        <v>58</v>
      </c>
      <c r="D40" s="73" t="s">
        <v>125</v>
      </c>
      <c r="E40" s="21">
        <f>218.66+109.9</f>
        <v>328.56</v>
      </c>
    </row>
    <row r="41" spans="1:5" s="14" customFormat="1" ht="30" customHeight="1">
      <c r="A41" s="124"/>
      <c r="B41" s="125" t="s">
        <v>59</v>
      </c>
      <c r="C41" s="126" t="s">
        <v>60</v>
      </c>
      <c r="D41" s="125" t="s">
        <v>8</v>
      </c>
      <c r="E41" s="127" t="s">
        <v>8</v>
      </c>
    </row>
    <row r="42" spans="1:5" s="14" customFormat="1" ht="30" customHeight="1">
      <c r="A42" s="43">
        <f>A40+1</f>
        <v>22</v>
      </c>
      <c r="B42" s="73" t="s">
        <v>61</v>
      </c>
      <c r="C42" s="69" t="s">
        <v>62</v>
      </c>
      <c r="D42" s="73" t="s">
        <v>125</v>
      </c>
      <c r="E42" s="72">
        <v>837.221</v>
      </c>
    </row>
    <row r="43" spans="1:5" s="14" customFormat="1" ht="30" customHeight="1">
      <c r="A43" s="124"/>
      <c r="B43" s="125" t="s">
        <v>63</v>
      </c>
      <c r="C43" s="126" t="s">
        <v>64</v>
      </c>
      <c r="D43" s="125" t="s">
        <v>8</v>
      </c>
      <c r="E43" s="127" t="s">
        <v>8</v>
      </c>
    </row>
    <row r="44" spans="1:5" s="14" customFormat="1" ht="30" customHeight="1">
      <c r="A44" s="43">
        <f>A42+1</f>
        <v>23</v>
      </c>
      <c r="B44" s="73" t="s">
        <v>65</v>
      </c>
      <c r="C44" s="69" t="s">
        <v>66</v>
      </c>
      <c r="D44" s="73" t="s">
        <v>125</v>
      </c>
      <c r="E44" s="21">
        <v>58.52</v>
      </c>
    </row>
    <row r="45" spans="1:5" s="14" customFormat="1" ht="38.25">
      <c r="A45" s="43">
        <f t="shared" si="0"/>
        <v>24</v>
      </c>
      <c r="B45" s="73" t="s">
        <v>318</v>
      </c>
      <c r="C45" s="69" t="s">
        <v>317</v>
      </c>
      <c r="D45" s="73" t="s">
        <v>125</v>
      </c>
      <c r="E45" s="21">
        <v>58.52</v>
      </c>
    </row>
    <row r="46" spans="1:5" s="14" customFormat="1" ht="30" customHeight="1">
      <c r="A46" s="43">
        <f t="shared" si="0"/>
        <v>25</v>
      </c>
      <c r="B46" s="64" t="s">
        <v>67</v>
      </c>
      <c r="C46" s="20" t="s">
        <v>68</v>
      </c>
      <c r="D46" s="73" t="s">
        <v>125</v>
      </c>
      <c r="E46" s="21">
        <v>4.62</v>
      </c>
    </row>
    <row r="47" spans="1:5" s="14" customFormat="1" ht="30" customHeight="1">
      <c r="A47" s="43">
        <f t="shared" si="0"/>
        <v>26</v>
      </c>
      <c r="B47" s="64" t="s">
        <v>69</v>
      </c>
      <c r="C47" s="20" t="s">
        <v>70</v>
      </c>
      <c r="D47" s="73" t="s">
        <v>125</v>
      </c>
      <c r="E47" s="21">
        <v>148.19999999999999</v>
      </c>
    </row>
    <row r="48" spans="1:5" s="14" customFormat="1" ht="30" customHeight="1">
      <c r="A48" s="43">
        <f t="shared" si="0"/>
        <v>27</v>
      </c>
      <c r="B48" s="64" t="s">
        <v>71</v>
      </c>
      <c r="C48" s="20" t="s">
        <v>72</v>
      </c>
      <c r="D48" s="73" t="s">
        <v>125</v>
      </c>
      <c r="E48" s="72">
        <v>56.04</v>
      </c>
    </row>
    <row r="49" spans="1:5" s="14" customFormat="1" ht="30" customHeight="1">
      <c r="A49" s="43">
        <f>A48+1</f>
        <v>28</v>
      </c>
      <c r="B49" s="64" t="s">
        <v>73</v>
      </c>
      <c r="C49" s="20" t="s">
        <v>74</v>
      </c>
      <c r="D49" s="73" t="s">
        <v>125</v>
      </c>
      <c r="E49" s="32">
        <v>62</v>
      </c>
    </row>
    <row r="50" spans="1:5" s="30" customFormat="1" ht="30" customHeight="1">
      <c r="A50" s="124"/>
      <c r="B50" s="124" t="s">
        <v>75</v>
      </c>
      <c r="C50" s="128" t="s">
        <v>76</v>
      </c>
      <c r="D50" s="124" t="s">
        <v>8</v>
      </c>
      <c r="E50" s="129" t="s">
        <v>8</v>
      </c>
    </row>
    <row r="51" spans="1:5" s="30" customFormat="1" ht="30" customHeight="1">
      <c r="A51" s="124"/>
      <c r="B51" s="125" t="s">
        <v>77</v>
      </c>
      <c r="C51" s="126" t="s">
        <v>78</v>
      </c>
      <c r="D51" s="125" t="s">
        <v>8</v>
      </c>
      <c r="E51" s="127" t="s">
        <v>8</v>
      </c>
    </row>
    <row r="52" spans="1:5" s="14" customFormat="1" ht="30" customHeight="1">
      <c r="A52" s="43">
        <f>A49+1</f>
        <v>29</v>
      </c>
      <c r="B52" s="73" t="s">
        <v>79</v>
      </c>
      <c r="C52" s="69" t="s">
        <v>80</v>
      </c>
      <c r="D52" s="73" t="s">
        <v>42</v>
      </c>
      <c r="E52" s="72">
        <v>4</v>
      </c>
    </row>
    <row r="53" spans="1:5" s="42" customFormat="1" ht="30" customHeight="1">
      <c r="A53" s="43">
        <f t="shared" si="0"/>
        <v>30</v>
      </c>
      <c r="B53" s="73" t="s">
        <v>81</v>
      </c>
      <c r="C53" s="69" t="s">
        <v>82</v>
      </c>
      <c r="D53" s="73" t="s">
        <v>23</v>
      </c>
      <c r="E53" s="72">
        <v>43.64</v>
      </c>
    </row>
    <row r="54" spans="1:5" s="42" customFormat="1" ht="30" customHeight="1">
      <c r="A54" s="43">
        <f t="shared" si="0"/>
        <v>31</v>
      </c>
      <c r="B54" s="73" t="s">
        <v>83</v>
      </c>
      <c r="C54" s="69" t="s">
        <v>84</v>
      </c>
      <c r="D54" s="73" t="s">
        <v>125</v>
      </c>
      <c r="E54" s="72">
        <v>136.65</v>
      </c>
    </row>
    <row r="55" spans="1:5" s="14" customFormat="1" ht="30" customHeight="1">
      <c r="A55" s="124"/>
      <c r="B55" s="124" t="s">
        <v>86</v>
      </c>
      <c r="C55" s="128" t="s">
        <v>87</v>
      </c>
      <c r="D55" s="124" t="s">
        <v>8</v>
      </c>
      <c r="E55" s="129" t="s">
        <v>8</v>
      </c>
    </row>
    <row r="56" spans="1:5" s="14" customFormat="1" ht="30" customHeight="1">
      <c r="A56" s="124"/>
      <c r="B56" s="125" t="s">
        <v>88</v>
      </c>
      <c r="C56" s="126" t="s">
        <v>89</v>
      </c>
      <c r="D56" s="125" t="s">
        <v>8</v>
      </c>
      <c r="E56" s="127" t="s">
        <v>8</v>
      </c>
    </row>
    <row r="57" spans="1:5" s="14" customFormat="1" ht="30" customHeight="1">
      <c r="A57" s="119"/>
      <c r="B57" s="120" t="s">
        <v>90</v>
      </c>
      <c r="C57" s="121" t="s">
        <v>91</v>
      </c>
      <c r="D57" s="120" t="s">
        <v>8</v>
      </c>
      <c r="E57" s="122" t="s">
        <v>8</v>
      </c>
    </row>
    <row r="58" spans="1:5" s="14" customFormat="1" ht="30" customHeight="1">
      <c r="A58" s="43">
        <f>A54+1</f>
        <v>32</v>
      </c>
      <c r="B58" s="73"/>
      <c r="C58" s="71" t="s">
        <v>130</v>
      </c>
      <c r="D58" s="73" t="s">
        <v>23</v>
      </c>
      <c r="E58" s="21">
        <v>62</v>
      </c>
    </row>
    <row r="59" spans="1:5" s="14" customFormat="1" ht="30" customHeight="1">
      <c r="A59" s="119"/>
      <c r="B59" s="120" t="s">
        <v>92</v>
      </c>
      <c r="C59" s="121" t="s">
        <v>93</v>
      </c>
      <c r="D59" s="120" t="s">
        <v>8</v>
      </c>
      <c r="E59" s="122" t="s">
        <v>8</v>
      </c>
    </row>
    <row r="60" spans="1:5" s="14" customFormat="1" ht="30" customHeight="1">
      <c r="A60" s="43">
        <f>A58+1</f>
        <v>33</v>
      </c>
      <c r="B60" s="73"/>
      <c r="C60" s="71" t="s">
        <v>94</v>
      </c>
      <c r="D60" s="73" t="s">
        <v>23</v>
      </c>
      <c r="E60" s="72">
        <v>19</v>
      </c>
    </row>
    <row r="61" spans="1:5" s="14" customFormat="1" ht="30" customHeight="1">
      <c r="A61" s="43">
        <f t="shared" si="0"/>
        <v>34</v>
      </c>
      <c r="B61" s="73"/>
      <c r="C61" s="71" t="s">
        <v>95</v>
      </c>
      <c r="D61" s="73" t="s">
        <v>23</v>
      </c>
      <c r="E61" s="72">
        <v>19</v>
      </c>
    </row>
    <row r="62" spans="1:5" s="14" customFormat="1" ht="30" customHeight="1">
      <c r="A62" s="119"/>
      <c r="B62" s="120" t="s">
        <v>131</v>
      </c>
      <c r="C62" s="130" t="s">
        <v>132</v>
      </c>
      <c r="D62" s="120" t="s">
        <v>8</v>
      </c>
      <c r="E62" s="122" t="s">
        <v>8</v>
      </c>
    </row>
    <row r="63" spans="1:5" s="14" customFormat="1" ht="30" customHeight="1">
      <c r="A63" s="43">
        <f>A61+1</f>
        <v>35</v>
      </c>
      <c r="B63" s="73"/>
      <c r="C63" s="71" t="s">
        <v>96</v>
      </c>
      <c r="D63" s="73" t="s">
        <v>23</v>
      </c>
      <c r="E63" s="21">
        <v>6.46</v>
      </c>
    </row>
    <row r="64" spans="1:5" s="42" customFormat="1" ht="30" customHeight="1">
      <c r="A64" s="43">
        <f t="shared" si="0"/>
        <v>36</v>
      </c>
      <c r="B64" s="73"/>
      <c r="C64" s="71" t="s">
        <v>128</v>
      </c>
      <c r="D64" s="73" t="s">
        <v>23</v>
      </c>
      <c r="E64" s="72">
        <v>6.46</v>
      </c>
    </row>
    <row r="65" spans="1:7" s="14" customFormat="1" ht="30" customHeight="1">
      <c r="A65" s="124"/>
      <c r="B65" s="124" t="s">
        <v>97</v>
      </c>
      <c r="C65" s="128" t="s">
        <v>98</v>
      </c>
      <c r="D65" s="124" t="s">
        <v>8</v>
      </c>
      <c r="E65" s="129" t="s">
        <v>8</v>
      </c>
    </row>
    <row r="66" spans="1:7" s="14" customFormat="1" ht="30" customHeight="1">
      <c r="A66" s="124"/>
      <c r="B66" s="125" t="s">
        <v>99</v>
      </c>
      <c r="C66" s="126" t="s">
        <v>100</v>
      </c>
      <c r="D66" s="125" t="s">
        <v>8</v>
      </c>
      <c r="E66" s="127" t="s">
        <v>8</v>
      </c>
    </row>
    <row r="67" spans="1:7" s="14" customFormat="1" ht="30" customHeight="1">
      <c r="A67" s="43">
        <f>A64+1</f>
        <v>37</v>
      </c>
      <c r="B67" s="73" t="s">
        <v>101</v>
      </c>
      <c r="C67" s="69" t="s">
        <v>102</v>
      </c>
      <c r="D67" s="73" t="s">
        <v>23</v>
      </c>
      <c r="E67" s="21">
        <v>133</v>
      </c>
    </row>
    <row r="68" spans="1:7" s="14" customFormat="1" ht="30" customHeight="1">
      <c r="A68" s="43">
        <f t="shared" si="0"/>
        <v>38</v>
      </c>
      <c r="B68" s="73" t="s">
        <v>103</v>
      </c>
      <c r="C68" s="69" t="s">
        <v>104</v>
      </c>
      <c r="D68" s="73" t="s">
        <v>125</v>
      </c>
      <c r="E68" s="21">
        <v>104.81</v>
      </c>
    </row>
    <row r="69" spans="1:7" s="14" customFormat="1" ht="30" customHeight="1">
      <c r="A69" s="43">
        <f t="shared" si="0"/>
        <v>39</v>
      </c>
      <c r="B69" s="73" t="s">
        <v>107</v>
      </c>
      <c r="C69" s="69" t="s">
        <v>108</v>
      </c>
      <c r="D69" s="73" t="s">
        <v>125</v>
      </c>
      <c r="E69" s="33">
        <v>209.6</v>
      </c>
    </row>
    <row r="70" spans="1:7" s="14" customFormat="1" ht="30" customHeight="1">
      <c r="A70" s="43">
        <f t="shared" si="0"/>
        <v>40</v>
      </c>
      <c r="B70" s="73" t="s">
        <v>109</v>
      </c>
      <c r="C70" s="69" t="s">
        <v>110</v>
      </c>
      <c r="D70" s="73" t="s">
        <v>42</v>
      </c>
      <c r="E70" s="21">
        <v>12</v>
      </c>
    </row>
    <row r="71" spans="1:7" s="14" customFormat="1" ht="30" customHeight="1">
      <c r="A71" s="43">
        <f t="shared" si="0"/>
        <v>41</v>
      </c>
      <c r="B71" s="73" t="s">
        <v>111</v>
      </c>
      <c r="C71" s="69" t="s">
        <v>112</v>
      </c>
      <c r="D71" s="73" t="s">
        <v>42</v>
      </c>
      <c r="E71" s="21">
        <v>1</v>
      </c>
    </row>
    <row r="72" spans="1:7" s="65" customFormat="1" ht="30" customHeight="1">
      <c r="A72" s="119"/>
      <c r="B72" s="120" t="s">
        <v>613</v>
      </c>
      <c r="C72" s="121" t="s">
        <v>614</v>
      </c>
      <c r="D72" s="120" t="s">
        <v>8</v>
      </c>
      <c r="E72" s="122" t="s">
        <v>8</v>
      </c>
    </row>
    <row r="73" spans="1:7" s="65" customFormat="1" ht="38.25">
      <c r="A73" s="43">
        <f>A71+1</f>
        <v>42</v>
      </c>
      <c r="B73" s="73"/>
      <c r="C73" s="141" t="s">
        <v>615</v>
      </c>
      <c r="D73" s="142" t="s">
        <v>304</v>
      </c>
      <c r="E73" s="143">
        <v>1</v>
      </c>
      <c r="G73" s="123"/>
    </row>
    <row r="74" spans="1:7" s="65" customFormat="1" ht="30" customHeight="1">
      <c r="A74" s="43">
        <f t="shared" ref="A74" si="1">A73+1</f>
        <v>43</v>
      </c>
      <c r="B74" s="73"/>
      <c r="C74" s="141" t="s">
        <v>577</v>
      </c>
      <c r="D74" s="142" t="s">
        <v>304</v>
      </c>
      <c r="E74" s="143">
        <v>1</v>
      </c>
    </row>
    <row r="75" spans="1:7" s="14" customFormat="1" ht="30" customHeight="1">
      <c r="A75" s="124"/>
      <c r="B75" s="124" t="s">
        <v>218</v>
      </c>
      <c r="C75" s="128" t="s">
        <v>217</v>
      </c>
      <c r="D75" s="124" t="s">
        <v>8</v>
      </c>
      <c r="E75" s="129" t="s">
        <v>8</v>
      </c>
    </row>
    <row r="76" spans="1:7" s="14" customFormat="1" ht="30" customHeight="1">
      <c r="A76" s="124"/>
      <c r="B76" s="124" t="s">
        <v>219</v>
      </c>
      <c r="C76" s="128" t="s">
        <v>220</v>
      </c>
      <c r="D76" s="124" t="s">
        <v>8</v>
      </c>
      <c r="E76" s="129" t="s">
        <v>8</v>
      </c>
    </row>
    <row r="77" spans="1:7" s="14" customFormat="1" ht="30" customHeight="1">
      <c r="A77" s="43">
        <f>A74+1</f>
        <v>44</v>
      </c>
      <c r="B77" s="44" t="s">
        <v>212</v>
      </c>
      <c r="C77" s="13" t="s">
        <v>214</v>
      </c>
      <c r="D77" s="73" t="s">
        <v>124</v>
      </c>
      <c r="E77" s="17">
        <v>134.56</v>
      </c>
    </row>
    <row r="78" spans="1:7" s="42" customFormat="1" ht="30" customHeight="1">
      <c r="A78" s="43">
        <f t="shared" si="0"/>
        <v>45</v>
      </c>
      <c r="B78" s="44" t="s">
        <v>321</v>
      </c>
      <c r="C78" s="13" t="s">
        <v>324</v>
      </c>
      <c r="D78" s="73" t="s">
        <v>23</v>
      </c>
      <c r="E78" s="46">
        <f>12.2*2</f>
        <v>24.4</v>
      </c>
    </row>
    <row r="79" spans="1:7" s="14" customFormat="1" ht="30" customHeight="1">
      <c r="A79" s="43">
        <f>A78+1</f>
        <v>46</v>
      </c>
      <c r="B79" s="44" t="s">
        <v>213</v>
      </c>
      <c r="C79" s="13" t="s">
        <v>216</v>
      </c>
      <c r="D79" s="73" t="s">
        <v>23</v>
      </c>
      <c r="E79" s="46">
        <f>7.2*2</f>
        <v>14.4</v>
      </c>
    </row>
  </sheetData>
  <mergeCells count="7">
    <mergeCell ref="A1:E1"/>
    <mergeCell ref="A2:E2"/>
    <mergeCell ref="A4:A5"/>
    <mergeCell ref="B4:B5"/>
    <mergeCell ref="C4:C5"/>
    <mergeCell ref="D4:E4"/>
    <mergeCell ref="B3:E3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45"/>
  <sheetViews>
    <sheetView view="pageBreakPreview" zoomScaleNormal="100" zoomScaleSheetLayoutView="100" workbookViewId="0">
      <pane ySplit="5" topLeftCell="A6" activePane="bottomLeft" state="frozenSplit"/>
      <selection activeCell="C26" sqref="C26"/>
      <selection pane="bottomLeft" activeCell="A46" sqref="A46:XFD46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41"/>
  </cols>
  <sheetData>
    <row r="1" spans="1:5" ht="27" customHeight="1">
      <c r="A1" s="153" t="s">
        <v>664</v>
      </c>
      <c r="B1" s="153"/>
      <c r="C1" s="153"/>
      <c r="D1" s="153"/>
      <c r="E1" s="153"/>
    </row>
    <row r="2" spans="1:5" ht="85.5" customHeight="1">
      <c r="A2" s="156" t="s">
        <v>560</v>
      </c>
      <c r="B2" s="157"/>
      <c r="C2" s="157"/>
      <c r="D2" s="157"/>
      <c r="E2" s="157"/>
    </row>
    <row r="3" spans="1:5" ht="30" customHeight="1">
      <c r="A3" s="99" t="s">
        <v>565</v>
      </c>
      <c r="B3" s="154" t="s">
        <v>335</v>
      </c>
      <c r="C3" s="154"/>
      <c r="D3" s="154"/>
      <c r="E3" s="154"/>
    </row>
    <row r="4" spans="1:5" ht="15.75" customHeight="1">
      <c r="A4" s="161" t="s">
        <v>0</v>
      </c>
      <c r="B4" s="161" t="s">
        <v>1</v>
      </c>
      <c r="C4" s="162" t="s">
        <v>2</v>
      </c>
      <c r="D4" s="161" t="s">
        <v>3</v>
      </c>
      <c r="E4" s="161"/>
    </row>
    <row r="5" spans="1:5" ht="15.75" customHeight="1">
      <c r="A5" s="161"/>
      <c r="B5" s="161"/>
      <c r="C5" s="162"/>
      <c r="D5" s="109" t="s">
        <v>4</v>
      </c>
      <c r="E5" s="110" t="s">
        <v>5</v>
      </c>
    </row>
    <row r="6" spans="1:5" s="42" customFormat="1" ht="30" customHeight="1">
      <c r="A6" s="124"/>
      <c r="B6" s="124" t="s">
        <v>6</v>
      </c>
      <c r="C6" s="128" t="s">
        <v>7</v>
      </c>
      <c r="D6" s="124" t="s">
        <v>8</v>
      </c>
      <c r="E6" s="129" t="s">
        <v>8</v>
      </c>
    </row>
    <row r="7" spans="1:5" s="42" customFormat="1" ht="30" customHeight="1">
      <c r="A7" s="124"/>
      <c r="B7" s="124" t="s">
        <v>9</v>
      </c>
      <c r="C7" s="128" t="s">
        <v>10</v>
      </c>
      <c r="D7" s="124" t="s">
        <v>8</v>
      </c>
      <c r="E7" s="129" t="s">
        <v>8</v>
      </c>
    </row>
    <row r="8" spans="1:5" s="42" customFormat="1" ht="30" customHeight="1">
      <c r="A8" s="43">
        <f t="shared" ref="A8:A42" si="0">A7+1</f>
        <v>1</v>
      </c>
      <c r="B8" s="18"/>
      <c r="C8" s="19" t="s">
        <v>327</v>
      </c>
      <c r="D8" s="12" t="s">
        <v>11</v>
      </c>
      <c r="E8" s="12">
        <v>1</v>
      </c>
    </row>
    <row r="9" spans="1:5" s="42" customFormat="1" ht="30" customHeight="1">
      <c r="A9" s="124"/>
      <c r="B9" s="124" t="s">
        <v>12</v>
      </c>
      <c r="C9" s="128" t="s">
        <v>13</v>
      </c>
      <c r="D9" s="124" t="s">
        <v>8</v>
      </c>
      <c r="E9" s="129" t="s">
        <v>8</v>
      </c>
    </row>
    <row r="10" spans="1:5" s="42" customFormat="1" ht="30" customHeight="1">
      <c r="A10" s="124"/>
      <c r="B10" s="125" t="s">
        <v>14</v>
      </c>
      <c r="C10" s="126" t="s">
        <v>15</v>
      </c>
      <c r="D10" s="125" t="s">
        <v>8</v>
      </c>
      <c r="E10" s="127" t="s">
        <v>8</v>
      </c>
    </row>
    <row r="11" spans="1:5" s="42" customFormat="1" ht="30" customHeight="1">
      <c r="A11" s="43">
        <f>A8+1</f>
        <v>2</v>
      </c>
      <c r="B11" s="73" t="s">
        <v>16</v>
      </c>
      <c r="C11" s="69" t="s">
        <v>17</v>
      </c>
      <c r="D11" s="73" t="s">
        <v>124</v>
      </c>
      <c r="E11" s="72">
        <v>1099.8499999999999</v>
      </c>
    </row>
    <row r="12" spans="1:5" s="42" customFormat="1" ht="30" customHeight="1">
      <c r="A12" s="43">
        <f t="shared" si="0"/>
        <v>3</v>
      </c>
      <c r="B12" s="73" t="s">
        <v>18</v>
      </c>
      <c r="C12" s="69" t="s">
        <v>19</v>
      </c>
      <c r="D12" s="73" t="s">
        <v>124</v>
      </c>
      <c r="E12" s="72">
        <v>22.45</v>
      </c>
    </row>
    <row r="13" spans="1:5" s="42" customFormat="1" ht="30" customHeight="1">
      <c r="A13" s="43">
        <f t="shared" si="0"/>
        <v>4</v>
      </c>
      <c r="B13" s="73" t="s">
        <v>20</v>
      </c>
      <c r="C13" s="69" t="s">
        <v>21</v>
      </c>
      <c r="D13" s="73" t="s">
        <v>124</v>
      </c>
      <c r="E13" s="72">
        <v>474.76</v>
      </c>
    </row>
    <row r="14" spans="1:5" s="42" customFormat="1" ht="30" customHeight="1">
      <c r="A14" s="43">
        <f t="shared" si="0"/>
        <v>5</v>
      </c>
      <c r="B14" s="73" t="s">
        <v>323</v>
      </c>
      <c r="C14" s="69" t="s">
        <v>123</v>
      </c>
      <c r="D14" s="73" t="s">
        <v>124</v>
      </c>
      <c r="E14" s="72">
        <v>350.15</v>
      </c>
    </row>
    <row r="15" spans="1:5" s="42" customFormat="1" ht="30" customHeight="1">
      <c r="A15" s="124"/>
      <c r="B15" s="124" t="s">
        <v>33</v>
      </c>
      <c r="C15" s="128" t="s">
        <v>34</v>
      </c>
      <c r="D15" s="124" t="s">
        <v>8</v>
      </c>
      <c r="E15" s="129" t="s">
        <v>8</v>
      </c>
    </row>
    <row r="16" spans="1:5" s="42" customFormat="1" ht="30" customHeight="1">
      <c r="A16" s="124"/>
      <c r="B16" s="125" t="s">
        <v>35</v>
      </c>
      <c r="C16" s="126" t="s">
        <v>36</v>
      </c>
      <c r="D16" s="125" t="s">
        <v>8</v>
      </c>
      <c r="E16" s="127" t="s">
        <v>8</v>
      </c>
    </row>
    <row r="17" spans="1:5" s="42" customFormat="1" ht="30" customHeight="1">
      <c r="A17" s="43">
        <f>A14+1</f>
        <v>6</v>
      </c>
      <c r="B17" s="73" t="s">
        <v>37</v>
      </c>
      <c r="C17" s="69" t="s">
        <v>38</v>
      </c>
      <c r="D17" s="73" t="s">
        <v>39</v>
      </c>
      <c r="E17" s="32">
        <v>47470</v>
      </c>
    </row>
    <row r="18" spans="1:5" s="42" customFormat="1" ht="30" customHeight="1">
      <c r="A18" s="124"/>
      <c r="B18" s="124" t="s">
        <v>43</v>
      </c>
      <c r="C18" s="128" t="s">
        <v>44</v>
      </c>
      <c r="D18" s="124" t="s">
        <v>8</v>
      </c>
      <c r="E18" s="129" t="s">
        <v>8</v>
      </c>
    </row>
    <row r="19" spans="1:5" s="42" customFormat="1" ht="30" customHeight="1">
      <c r="A19" s="124"/>
      <c r="B19" s="125" t="s">
        <v>45</v>
      </c>
      <c r="C19" s="126" t="s">
        <v>46</v>
      </c>
      <c r="D19" s="125" t="s">
        <v>8</v>
      </c>
      <c r="E19" s="127" t="s">
        <v>8</v>
      </c>
    </row>
    <row r="20" spans="1:5" s="42" customFormat="1" ht="30" customHeight="1">
      <c r="A20" s="43">
        <f>A17+1</f>
        <v>7</v>
      </c>
      <c r="B20" s="34"/>
      <c r="C20" s="71" t="s">
        <v>222</v>
      </c>
      <c r="D20" s="73" t="s">
        <v>124</v>
      </c>
      <c r="E20" s="32">
        <v>36</v>
      </c>
    </row>
    <row r="21" spans="1:5" s="42" customFormat="1" ht="30" customHeight="1">
      <c r="A21" s="43">
        <f>A20+1</f>
        <v>8</v>
      </c>
      <c r="B21" s="34"/>
      <c r="C21" s="71" t="s">
        <v>129</v>
      </c>
      <c r="D21" s="73" t="s">
        <v>124</v>
      </c>
      <c r="E21" s="32">
        <v>8</v>
      </c>
    </row>
    <row r="22" spans="1:5" s="42" customFormat="1" ht="30" customHeight="1">
      <c r="A22" s="43">
        <f t="shared" ref="A22:A24" si="1">A21+1</f>
        <v>9</v>
      </c>
      <c r="B22" s="34"/>
      <c r="C22" s="71" t="s">
        <v>336</v>
      </c>
      <c r="D22" s="73" t="s">
        <v>124</v>
      </c>
      <c r="E22" s="72">
        <v>154</v>
      </c>
    </row>
    <row r="23" spans="1:5" s="42" customFormat="1" ht="30" customHeight="1">
      <c r="A23" s="43">
        <f t="shared" si="1"/>
        <v>10</v>
      </c>
      <c r="B23" s="73"/>
      <c r="C23" s="71" t="s">
        <v>337</v>
      </c>
      <c r="D23" s="73" t="s">
        <v>124</v>
      </c>
      <c r="E23" s="72">
        <v>20</v>
      </c>
    </row>
    <row r="24" spans="1:5" s="42" customFormat="1" ht="30" customHeight="1">
      <c r="A24" s="43">
        <f t="shared" si="1"/>
        <v>11</v>
      </c>
      <c r="B24" s="73"/>
      <c r="C24" s="71" t="s">
        <v>338</v>
      </c>
      <c r="D24" s="73" t="s">
        <v>124</v>
      </c>
      <c r="E24" s="32">
        <v>4.5</v>
      </c>
    </row>
    <row r="25" spans="1:5" s="42" customFormat="1" ht="30" customHeight="1">
      <c r="A25" s="124"/>
      <c r="B25" s="125" t="s">
        <v>47</v>
      </c>
      <c r="C25" s="126" t="s">
        <v>48</v>
      </c>
      <c r="D25" s="125" t="s">
        <v>8</v>
      </c>
      <c r="E25" s="127" t="s">
        <v>8</v>
      </c>
    </row>
    <row r="26" spans="1:5" s="42" customFormat="1" ht="30" customHeight="1">
      <c r="A26" s="43">
        <f>A24+1</f>
        <v>12</v>
      </c>
      <c r="B26" s="73"/>
      <c r="C26" s="69" t="s">
        <v>316</v>
      </c>
      <c r="D26" s="73" t="s">
        <v>124</v>
      </c>
      <c r="E26" s="32">
        <v>8.68</v>
      </c>
    </row>
    <row r="27" spans="1:5" s="42" customFormat="1" ht="30" customHeight="1">
      <c r="A27" s="43">
        <f>A26+1</f>
        <v>13</v>
      </c>
      <c r="B27" s="73"/>
      <c r="C27" s="69" t="s">
        <v>339</v>
      </c>
      <c r="D27" s="73" t="s">
        <v>124</v>
      </c>
      <c r="E27" s="32">
        <v>3.44</v>
      </c>
    </row>
    <row r="28" spans="1:5" s="42" customFormat="1" ht="30" customHeight="1">
      <c r="A28" s="124"/>
      <c r="B28" s="124" t="s">
        <v>53</v>
      </c>
      <c r="C28" s="128" t="s">
        <v>54</v>
      </c>
      <c r="D28" s="124" t="s">
        <v>8</v>
      </c>
      <c r="E28" s="129" t="s">
        <v>8</v>
      </c>
    </row>
    <row r="29" spans="1:5" s="42" customFormat="1" ht="30" customHeight="1">
      <c r="A29" s="124"/>
      <c r="B29" s="125" t="s">
        <v>55</v>
      </c>
      <c r="C29" s="126" t="s">
        <v>56</v>
      </c>
      <c r="D29" s="125" t="s">
        <v>8</v>
      </c>
      <c r="E29" s="127" t="s">
        <v>8</v>
      </c>
    </row>
    <row r="30" spans="1:5" s="42" customFormat="1" ht="30" customHeight="1">
      <c r="A30" s="43">
        <f>A27+1</f>
        <v>14</v>
      </c>
      <c r="B30" s="73" t="s">
        <v>57</v>
      </c>
      <c r="C30" s="69" t="s">
        <v>58</v>
      </c>
      <c r="D30" s="73" t="s">
        <v>125</v>
      </c>
      <c r="E30" s="21">
        <v>93.76</v>
      </c>
    </row>
    <row r="31" spans="1:5" s="42" customFormat="1" ht="30" customHeight="1">
      <c r="A31" s="124"/>
      <c r="B31" s="125" t="s">
        <v>59</v>
      </c>
      <c r="C31" s="126" t="s">
        <v>60</v>
      </c>
      <c r="D31" s="125" t="s">
        <v>8</v>
      </c>
      <c r="E31" s="127" t="s">
        <v>8</v>
      </c>
    </row>
    <row r="32" spans="1:5" s="42" customFormat="1" ht="30" customHeight="1">
      <c r="A32" s="43">
        <f>A30+1</f>
        <v>15</v>
      </c>
      <c r="B32" s="73" t="s">
        <v>61</v>
      </c>
      <c r="C32" s="69" t="s">
        <v>62</v>
      </c>
      <c r="D32" s="73" t="s">
        <v>125</v>
      </c>
      <c r="E32" s="72">
        <v>122.2</v>
      </c>
    </row>
    <row r="33" spans="1:5" s="42" customFormat="1" ht="30" customHeight="1">
      <c r="A33" s="124"/>
      <c r="B33" s="124" t="s">
        <v>86</v>
      </c>
      <c r="C33" s="128" t="s">
        <v>87</v>
      </c>
      <c r="D33" s="124" t="s">
        <v>8</v>
      </c>
      <c r="E33" s="129" t="s">
        <v>8</v>
      </c>
    </row>
    <row r="34" spans="1:5" s="42" customFormat="1" ht="30" customHeight="1">
      <c r="A34" s="124"/>
      <c r="B34" s="125" t="s">
        <v>88</v>
      </c>
      <c r="C34" s="126" t="s">
        <v>89</v>
      </c>
      <c r="D34" s="125" t="s">
        <v>8</v>
      </c>
      <c r="E34" s="127" t="s">
        <v>8</v>
      </c>
    </row>
    <row r="35" spans="1:5" s="42" customFormat="1" ht="30" customHeight="1">
      <c r="A35" s="43">
        <f>A32+1</f>
        <v>16</v>
      </c>
      <c r="B35" s="73" t="s">
        <v>118</v>
      </c>
      <c r="C35" s="71" t="s">
        <v>340</v>
      </c>
      <c r="D35" s="73" t="s">
        <v>23</v>
      </c>
      <c r="E35" s="21">
        <v>21</v>
      </c>
    </row>
    <row r="36" spans="1:5" s="42" customFormat="1" ht="30" customHeight="1">
      <c r="A36" s="43">
        <f t="shared" si="0"/>
        <v>17</v>
      </c>
      <c r="B36" s="73" t="s">
        <v>131</v>
      </c>
      <c r="C36" s="71" t="s">
        <v>132</v>
      </c>
      <c r="D36" s="73" t="s">
        <v>23</v>
      </c>
      <c r="E36" s="21">
        <v>10</v>
      </c>
    </row>
    <row r="37" spans="1:5" s="42" customFormat="1" ht="30" customHeight="1">
      <c r="A37" s="124"/>
      <c r="B37" s="124" t="s">
        <v>97</v>
      </c>
      <c r="C37" s="128" t="s">
        <v>98</v>
      </c>
      <c r="D37" s="124" t="s">
        <v>8</v>
      </c>
      <c r="E37" s="129" t="s">
        <v>8</v>
      </c>
    </row>
    <row r="38" spans="1:5" s="42" customFormat="1" ht="30" customHeight="1">
      <c r="A38" s="124"/>
      <c r="B38" s="125" t="s">
        <v>99</v>
      </c>
      <c r="C38" s="126" t="s">
        <v>100</v>
      </c>
      <c r="D38" s="125" t="s">
        <v>8</v>
      </c>
      <c r="E38" s="127" t="s">
        <v>8</v>
      </c>
    </row>
    <row r="39" spans="1:5" s="42" customFormat="1" ht="30" customHeight="1">
      <c r="A39" s="43">
        <f>A36+1</f>
        <v>18</v>
      </c>
      <c r="B39" s="73" t="s">
        <v>105</v>
      </c>
      <c r="C39" s="69" t="s">
        <v>106</v>
      </c>
      <c r="D39" s="73" t="s">
        <v>125</v>
      </c>
      <c r="E39" s="21">
        <v>49.77</v>
      </c>
    </row>
    <row r="40" spans="1:5" s="42" customFormat="1" ht="30" customHeight="1">
      <c r="A40" s="43">
        <f t="shared" si="0"/>
        <v>19</v>
      </c>
      <c r="B40" s="73" t="s">
        <v>107</v>
      </c>
      <c r="C40" s="69" t="s">
        <v>108</v>
      </c>
      <c r="D40" s="73" t="s">
        <v>125</v>
      </c>
      <c r="E40" s="47">
        <v>143.81</v>
      </c>
    </row>
    <row r="41" spans="1:5" s="42" customFormat="1" ht="30" customHeight="1">
      <c r="A41" s="43">
        <f t="shared" si="0"/>
        <v>20</v>
      </c>
      <c r="B41" s="73" t="s">
        <v>109</v>
      </c>
      <c r="C41" s="69" t="s">
        <v>110</v>
      </c>
      <c r="D41" s="73" t="s">
        <v>42</v>
      </c>
      <c r="E41" s="21">
        <v>6</v>
      </c>
    </row>
    <row r="42" spans="1:5" s="42" customFormat="1" ht="30" customHeight="1">
      <c r="A42" s="43">
        <f t="shared" si="0"/>
        <v>21</v>
      </c>
      <c r="B42" s="73" t="s">
        <v>111</v>
      </c>
      <c r="C42" s="69" t="s">
        <v>112</v>
      </c>
      <c r="D42" s="73" t="s">
        <v>42</v>
      </c>
      <c r="E42" s="21">
        <v>1</v>
      </c>
    </row>
    <row r="43" spans="1:5" s="42" customFormat="1" ht="30" customHeight="1">
      <c r="A43" s="124"/>
      <c r="B43" s="124" t="s">
        <v>218</v>
      </c>
      <c r="C43" s="128" t="s">
        <v>217</v>
      </c>
      <c r="D43" s="124" t="s">
        <v>8</v>
      </c>
      <c r="E43" s="129" t="s">
        <v>8</v>
      </c>
    </row>
    <row r="44" spans="1:5" s="42" customFormat="1" ht="30" customHeight="1">
      <c r="A44" s="124"/>
      <c r="B44" s="124" t="s">
        <v>219</v>
      </c>
      <c r="C44" s="128" t="s">
        <v>220</v>
      </c>
      <c r="D44" s="124" t="s">
        <v>8</v>
      </c>
      <c r="E44" s="129" t="s">
        <v>8</v>
      </c>
    </row>
    <row r="45" spans="1:5" s="42" customFormat="1" ht="30" customHeight="1">
      <c r="A45" s="43">
        <f>A42+1</f>
        <v>22</v>
      </c>
      <c r="B45" s="44" t="s">
        <v>212</v>
      </c>
      <c r="C45" s="13" t="s">
        <v>214</v>
      </c>
      <c r="D45" s="73" t="s">
        <v>124</v>
      </c>
      <c r="E45" s="48">
        <v>13.3</v>
      </c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48"/>
  <sheetViews>
    <sheetView view="pageBreakPreview" zoomScaleNormal="100" zoomScaleSheetLayoutView="100" workbookViewId="0">
      <pane ySplit="5" topLeftCell="A6" activePane="bottomLeft" state="frozenSplit"/>
      <selection activeCell="C26" sqref="C26"/>
      <selection pane="bottomLeft" activeCell="A49" sqref="A49:XFD49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41"/>
  </cols>
  <sheetData>
    <row r="1" spans="1:5" ht="27.75" customHeight="1">
      <c r="A1" s="153" t="s">
        <v>664</v>
      </c>
      <c r="B1" s="153"/>
      <c r="C1" s="153"/>
      <c r="D1" s="153"/>
      <c r="E1" s="153"/>
    </row>
    <row r="2" spans="1:5" ht="86.25" customHeight="1">
      <c r="A2" s="156" t="s">
        <v>560</v>
      </c>
      <c r="B2" s="157"/>
      <c r="C2" s="157"/>
      <c r="D2" s="157"/>
      <c r="E2" s="157"/>
    </row>
    <row r="3" spans="1:5" ht="30" customHeight="1">
      <c r="A3" s="99" t="s">
        <v>566</v>
      </c>
      <c r="B3" s="154" t="s">
        <v>341</v>
      </c>
      <c r="C3" s="154"/>
      <c r="D3" s="154"/>
      <c r="E3" s="154"/>
    </row>
    <row r="4" spans="1:5" ht="15.75" customHeight="1">
      <c r="A4" s="161" t="s">
        <v>0</v>
      </c>
      <c r="B4" s="161" t="s">
        <v>1</v>
      </c>
      <c r="C4" s="162" t="s">
        <v>2</v>
      </c>
      <c r="D4" s="161" t="s">
        <v>3</v>
      </c>
      <c r="E4" s="161"/>
    </row>
    <row r="5" spans="1:5" ht="15.75" customHeight="1">
      <c r="A5" s="161"/>
      <c r="B5" s="161"/>
      <c r="C5" s="162"/>
      <c r="D5" s="109" t="s">
        <v>4</v>
      </c>
      <c r="E5" s="110" t="s">
        <v>5</v>
      </c>
    </row>
    <row r="6" spans="1:5" s="42" customFormat="1" ht="30" customHeight="1">
      <c r="A6" s="124"/>
      <c r="B6" s="124" t="s">
        <v>6</v>
      </c>
      <c r="C6" s="128" t="s">
        <v>7</v>
      </c>
      <c r="D6" s="124" t="s">
        <v>8</v>
      </c>
      <c r="E6" s="129" t="s">
        <v>8</v>
      </c>
    </row>
    <row r="7" spans="1:5" s="42" customFormat="1" ht="30" customHeight="1">
      <c r="A7" s="124"/>
      <c r="B7" s="124" t="s">
        <v>9</v>
      </c>
      <c r="C7" s="128" t="s">
        <v>10</v>
      </c>
      <c r="D7" s="124" t="s">
        <v>8</v>
      </c>
      <c r="E7" s="129" t="s">
        <v>8</v>
      </c>
    </row>
    <row r="8" spans="1:5" s="42" customFormat="1" ht="30" customHeight="1">
      <c r="A8" s="43">
        <f t="shared" ref="A8:A48" si="0">A7+1</f>
        <v>1</v>
      </c>
      <c r="B8" s="18"/>
      <c r="C8" s="19" t="s">
        <v>327</v>
      </c>
      <c r="D8" s="12" t="s">
        <v>11</v>
      </c>
      <c r="E8" s="12">
        <v>1</v>
      </c>
    </row>
    <row r="9" spans="1:5" s="42" customFormat="1" ht="30" customHeight="1">
      <c r="A9" s="124"/>
      <c r="B9" s="124" t="s">
        <v>12</v>
      </c>
      <c r="C9" s="128" t="s">
        <v>13</v>
      </c>
      <c r="D9" s="124" t="s">
        <v>8</v>
      </c>
      <c r="E9" s="129" t="s">
        <v>8</v>
      </c>
    </row>
    <row r="10" spans="1:5" s="42" customFormat="1" ht="30" customHeight="1">
      <c r="A10" s="124"/>
      <c r="B10" s="125" t="s">
        <v>14</v>
      </c>
      <c r="C10" s="126" t="s">
        <v>15</v>
      </c>
      <c r="D10" s="125" t="s">
        <v>8</v>
      </c>
      <c r="E10" s="127" t="s">
        <v>8</v>
      </c>
    </row>
    <row r="11" spans="1:5" s="42" customFormat="1" ht="30" customHeight="1">
      <c r="A11" s="43">
        <f>A8+1</f>
        <v>2</v>
      </c>
      <c r="B11" s="73" t="s">
        <v>16</v>
      </c>
      <c r="C11" s="69" t="s">
        <v>17</v>
      </c>
      <c r="D11" s="73" t="s">
        <v>124</v>
      </c>
      <c r="E11" s="72">
        <v>191.8</v>
      </c>
    </row>
    <row r="12" spans="1:5" s="42" customFormat="1" ht="30" customHeight="1">
      <c r="A12" s="43">
        <f t="shared" si="0"/>
        <v>3</v>
      </c>
      <c r="B12" s="73" t="s">
        <v>18</v>
      </c>
      <c r="C12" s="69" t="s">
        <v>19</v>
      </c>
      <c r="D12" s="73" t="s">
        <v>124</v>
      </c>
      <c r="E12" s="72">
        <v>447.53</v>
      </c>
    </row>
    <row r="13" spans="1:5" s="42" customFormat="1" ht="30" customHeight="1">
      <c r="A13" s="43">
        <f t="shared" si="0"/>
        <v>4</v>
      </c>
      <c r="B13" s="73" t="s">
        <v>20</v>
      </c>
      <c r="C13" s="69" t="s">
        <v>21</v>
      </c>
      <c r="D13" s="73" t="s">
        <v>124</v>
      </c>
      <c r="E13" s="72">
        <v>248.49</v>
      </c>
    </row>
    <row r="14" spans="1:5" s="2" customFormat="1" ht="30" customHeight="1">
      <c r="A14" s="124"/>
      <c r="B14" s="125" t="s">
        <v>342</v>
      </c>
      <c r="C14" s="126" t="s">
        <v>22</v>
      </c>
      <c r="D14" s="125" t="s">
        <v>8</v>
      </c>
      <c r="E14" s="127" t="s">
        <v>8</v>
      </c>
    </row>
    <row r="15" spans="1:5" s="42" customFormat="1" ht="30" customHeight="1">
      <c r="A15" s="43">
        <f>A13+1</f>
        <v>5</v>
      </c>
      <c r="B15" s="73" t="s">
        <v>343</v>
      </c>
      <c r="C15" s="69" t="s">
        <v>25</v>
      </c>
      <c r="D15" s="73" t="s">
        <v>23</v>
      </c>
      <c r="E15" s="72">
        <v>450</v>
      </c>
    </row>
    <row r="16" spans="1:5" s="42" customFormat="1" ht="30" customHeight="1">
      <c r="A16" s="124"/>
      <c r="B16" s="125" t="s">
        <v>26</v>
      </c>
      <c r="C16" s="126" t="s">
        <v>27</v>
      </c>
      <c r="D16" s="125" t="s">
        <v>8</v>
      </c>
      <c r="E16" s="127" t="s">
        <v>8</v>
      </c>
    </row>
    <row r="17" spans="1:5" s="42" customFormat="1" ht="30" customHeight="1">
      <c r="A17" s="43">
        <f>A15+1</f>
        <v>6</v>
      </c>
      <c r="B17" s="73" t="s">
        <v>28</v>
      </c>
      <c r="C17" s="69" t="s">
        <v>29</v>
      </c>
      <c r="D17" s="12" t="s">
        <v>11</v>
      </c>
      <c r="E17" s="72">
        <v>2</v>
      </c>
    </row>
    <row r="18" spans="1:5" s="42" customFormat="1" ht="30" customHeight="1">
      <c r="A18" s="124"/>
      <c r="B18" s="124" t="s">
        <v>33</v>
      </c>
      <c r="C18" s="128" t="s">
        <v>34</v>
      </c>
      <c r="D18" s="124" t="s">
        <v>8</v>
      </c>
      <c r="E18" s="129" t="s">
        <v>8</v>
      </c>
    </row>
    <row r="19" spans="1:5" s="42" customFormat="1" ht="30" customHeight="1">
      <c r="A19" s="124"/>
      <c r="B19" s="125" t="s">
        <v>35</v>
      </c>
      <c r="C19" s="126" t="s">
        <v>36</v>
      </c>
      <c r="D19" s="125" t="s">
        <v>8</v>
      </c>
      <c r="E19" s="127" t="s">
        <v>8</v>
      </c>
    </row>
    <row r="20" spans="1:5" s="42" customFormat="1" ht="30" customHeight="1">
      <c r="A20" s="43">
        <f>A17+1</f>
        <v>7</v>
      </c>
      <c r="B20" s="73" t="s">
        <v>37</v>
      </c>
      <c r="C20" s="69" t="s">
        <v>38</v>
      </c>
      <c r="D20" s="73" t="s">
        <v>39</v>
      </c>
      <c r="E20" s="32">
        <v>34960</v>
      </c>
    </row>
    <row r="21" spans="1:5" s="42" customFormat="1" ht="30" customHeight="1">
      <c r="A21" s="124"/>
      <c r="B21" s="124" t="s">
        <v>43</v>
      </c>
      <c r="C21" s="128" t="s">
        <v>44</v>
      </c>
      <c r="D21" s="124" t="s">
        <v>8</v>
      </c>
      <c r="E21" s="129" t="s">
        <v>8</v>
      </c>
    </row>
    <row r="22" spans="1:5" s="42" customFormat="1" ht="30" customHeight="1">
      <c r="A22" s="124"/>
      <c r="B22" s="125" t="s">
        <v>45</v>
      </c>
      <c r="C22" s="126" t="s">
        <v>46</v>
      </c>
      <c r="D22" s="125" t="s">
        <v>8</v>
      </c>
      <c r="E22" s="127" t="s">
        <v>8</v>
      </c>
    </row>
    <row r="23" spans="1:5" s="42" customFormat="1" ht="30" customHeight="1">
      <c r="A23" s="43">
        <f>A20+1</f>
        <v>8</v>
      </c>
      <c r="B23" s="34"/>
      <c r="C23" s="71" t="s">
        <v>129</v>
      </c>
      <c r="D23" s="73" t="s">
        <v>124</v>
      </c>
      <c r="E23" s="32">
        <v>8</v>
      </c>
    </row>
    <row r="24" spans="1:5" s="42" customFormat="1" ht="30" customHeight="1">
      <c r="A24" s="43">
        <f>A23+1</f>
        <v>9</v>
      </c>
      <c r="B24" s="34"/>
      <c r="C24" s="71" t="s">
        <v>336</v>
      </c>
      <c r="D24" s="73" t="s">
        <v>124</v>
      </c>
      <c r="E24" s="72">
        <v>129</v>
      </c>
    </row>
    <row r="25" spans="1:5" s="42" customFormat="1" ht="30" customHeight="1">
      <c r="A25" s="43">
        <f t="shared" si="0"/>
        <v>10</v>
      </c>
      <c r="B25" s="73"/>
      <c r="C25" s="71" t="s">
        <v>337</v>
      </c>
      <c r="D25" s="73" t="s">
        <v>124</v>
      </c>
      <c r="E25" s="72">
        <v>20</v>
      </c>
    </row>
    <row r="26" spans="1:5" s="42" customFormat="1" ht="30" customHeight="1">
      <c r="A26" s="43">
        <f t="shared" si="0"/>
        <v>11</v>
      </c>
      <c r="B26" s="73"/>
      <c r="C26" s="71" t="s">
        <v>338</v>
      </c>
      <c r="D26" s="73" t="s">
        <v>124</v>
      </c>
      <c r="E26" s="32">
        <v>3.9</v>
      </c>
    </row>
    <row r="27" spans="1:5" s="42" customFormat="1" ht="30" customHeight="1">
      <c r="A27" s="124"/>
      <c r="B27" s="125" t="s">
        <v>47</v>
      </c>
      <c r="C27" s="126" t="s">
        <v>48</v>
      </c>
      <c r="D27" s="125" t="s">
        <v>8</v>
      </c>
      <c r="E27" s="127" t="s">
        <v>8</v>
      </c>
    </row>
    <row r="28" spans="1:5" s="42" customFormat="1" ht="30" customHeight="1">
      <c r="A28" s="43">
        <f>A26+1</f>
        <v>12</v>
      </c>
      <c r="B28" s="73"/>
      <c r="C28" s="69" t="s">
        <v>316</v>
      </c>
      <c r="D28" s="73" t="s">
        <v>124</v>
      </c>
      <c r="E28" s="32">
        <v>29.1</v>
      </c>
    </row>
    <row r="29" spans="1:5" s="42" customFormat="1" ht="30" customHeight="1">
      <c r="A29" s="43">
        <f>A28+1</f>
        <v>13</v>
      </c>
      <c r="B29" s="73"/>
      <c r="C29" s="69" t="s">
        <v>339</v>
      </c>
      <c r="D29" s="73" t="s">
        <v>124</v>
      </c>
      <c r="E29" s="32">
        <v>3.2</v>
      </c>
    </row>
    <row r="30" spans="1:5" s="42" customFormat="1" ht="30" customHeight="1">
      <c r="A30" s="124"/>
      <c r="B30" s="124" t="s">
        <v>53</v>
      </c>
      <c r="C30" s="128" t="s">
        <v>54</v>
      </c>
      <c r="D30" s="124" t="s">
        <v>8</v>
      </c>
      <c r="E30" s="129" t="s">
        <v>8</v>
      </c>
    </row>
    <row r="31" spans="1:5" s="42" customFormat="1" ht="30" customHeight="1">
      <c r="A31" s="124"/>
      <c r="B31" s="125" t="s">
        <v>55</v>
      </c>
      <c r="C31" s="126" t="s">
        <v>56</v>
      </c>
      <c r="D31" s="125" t="s">
        <v>8</v>
      </c>
      <c r="E31" s="127" t="s">
        <v>8</v>
      </c>
    </row>
    <row r="32" spans="1:5" s="42" customFormat="1" ht="30" customHeight="1">
      <c r="A32" s="43">
        <f>A29+1</f>
        <v>14</v>
      </c>
      <c r="B32" s="73" t="s">
        <v>57</v>
      </c>
      <c r="C32" s="69" t="s">
        <v>58</v>
      </c>
      <c r="D32" s="73" t="s">
        <v>125</v>
      </c>
      <c r="E32" s="21">
        <f>167.62+76.59</f>
        <v>244.21</v>
      </c>
    </row>
    <row r="33" spans="1:5" s="42" customFormat="1" ht="30" customHeight="1">
      <c r="A33" s="124"/>
      <c r="B33" s="125" t="s">
        <v>59</v>
      </c>
      <c r="C33" s="126" t="s">
        <v>60</v>
      </c>
      <c r="D33" s="125" t="s">
        <v>8</v>
      </c>
      <c r="E33" s="127" t="s">
        <v>8</v>
      </c>
    </row>
    <row r="34" spans="1:5" s="42" customFormat="1" ht="30" customHeight="1">
      <c r="A34" s="43">
        <f>A32+1</f>
        <v>15</v>
      </c>
      <c r="B34" s="73" t="s">
        <v>61</v>
      </c>
      <c r="C34" s="69" t="s">
        <v>62</v>
      </c>
      <c r="D34" s="73" t="s">
        <v>125</v>
      </c>
      <c r="E34" s="72">
        <v>157.94999999999999</v>
      </c>
    </row>
    <row r="35" spans="1:5" s="42" customFormat="1" ht="30" customHeight="1">
      <c r="A35" s="124"/>
      <c r="B35" s="124" t="s">
        <v>86</v>
      </c>
      <c r="C35" s="128" t="s">
        <v>87</v>
      </c>
      <c r="D35" s="124" t="s">
        <v>8</v>
      </c>
      <c r="E35" s="129" t="s">
        <v>8</v>
      </c>
    </row>
    <row r="36" spans="1:5" s="42" customFormat="1" ht="30" customHeight="1">
      <c r="A36" s="124"/>
      <c r="B36" s="125" t="s">
        <v>88</v>
      </c>
      <c r="C36" s="126" t="s">
        <v>89</v>
      </c>
      <c r="D36" s="125" t="s">
        <v>8</v>
      </c>
      <c r="E36" s="127" t="s">
        <v>8</v>
      </c>
    </row>
    <row r="37" spans="1:5" s="42" customFormat="1" ht="30" customHeight="1">
      <c r="A37" s="43">
        <f>A34+1</f>
        <v>16</v>
      </c>
      <c r="B37" s="73" t="s">
        <v>118</v>
      </c>
      <c r="C37" s="71" t="s">
        <v>340</v>
      </c>
      <c r="D37" s="73" t="s">
        <v>23</v>
      </c>
      <c r="E37" s="21">
        <v>21</v>
      </c>
    </row>
    <row r="38" spans="1:5" s="42" customFormat="1" ht="30" customHeight="1">
      <c r="A38" s="43">
        <f t="shared" si="0"/>
        <v>17</v>
      </c>
      <c r="B38" s="73" t="s">
        <v>131</v>
      </c>
      <c r="C38" s="71" t="s">
        <v>132</v>
      </c>
      <c r="D38" s="73" t="s">
        <v>23</v>
      </c>
      <c r="E38" s="21">
        <v>7.73</v>
      </c>
    </row>
    <row r="39" spans="1:5" s="42" customFormat="1" ht="30" customHeight="1">
      <c r="A39" s="124"/>
      <c r="B39" s="124" t="s">
        <v>97</v>
      </c>
      <c r="C39" s="128" t="s">
        <v>98</v>
      </c>
      <c r="D39" s="124" t="s">
        <v>8</v>
      </c>
      <c r="E39" s="129" t="s">
        <v>8</v>
      </c>
    </row>
    <row r="40" spans="1:5" s="42" customFormat="1" ht="30" customHeight="1">
      <c r="A40" s="124"/>
      <c r="B40" s="125" t="s">
        <v>99</v>
      </c>
      <c r="C40" s="126" t="s">
        <v>100</v>
      </c>
      <c r="D40" s="125" t="s">
        <v>8</v>
      </c>
      <c r="E40" s="127" t="s">
        <v>8</v>
      </c>
    </row>
    <row r="41" spans="1:5" s="42" customFormat="1" ht="30" customHeight="1">
      <c r="A41" s="43">
        <f>A38+1</f>
        <v>18</v>
      </c>
      <c r="B41" s="73" t="s">
        <v>105</v>
      </c>
      <c r="C41" s="69" t="s">
        <v>106</v>
      </c>
      <c r="D41" s="73" t="s">
        <v>125</v>
      </c>
      <c r="E41" s="21">
        <v>32.75</v>
      </c>
    </row>
    <row r="42" spans="1:5" s="42" customFormat="1" ht="30" customHeight="1">
      <c r="A42" s="43">
        <f t="shared" si="0"/>
        <v>19</v>
      </c>
      <c r="B42" s="73" t="s">
        <v>107</v>
      </c>
      <c r="C42" s="69" t="s">
        <v>108</v>
      </c>
      <c r="D42" s="73" t="s">
        <v>125</v>
      </c>
      <c r="E42" s="47">
        <v>118.7</v>
      </c>
    </row>
    <row r="43" spans="1:5" s="42" customFormat="1" ht="30" customHeight="1">
      <c r="A43" s="43">
        <f t="shared" si="0"/>
        <v>20</v>
      </c>
      <c r="B43" s="73" t="s">
        <v>109</v>
      </c>
      <c r="C43" s="69" t="s">
        <v>110</v>
      </c>
      <c r="D43" s="73" t="s">
        <v>42</v>
      </c>
      <c r="E43" s="21">
        <v>6</v>
      </c>
    </row>
    <row r="44" spans="1:5" s="42" customFormat="1" ht="30" customHeight="1">
      <c r="A44" s="43">
        <f t="shared" si="0"/>
        <v>21</v>
      </c>
      <c r="B44" s="73" t="s">
        <v>111</v>
      </c>
      <c r="C44" s="69" t="s">
        <v>112</v>
      </c>
      <c r="D44" s="73" t="s">
        <v>42</v>
      </c>
      <c r="E44" s="21">
        <v>1</v>
      </c>
    </row>
    <row r="45" spans="1:5" s="42" customFormat="1" ht="30" customHeight="1">
      <c r="A45" s="124"/>
      <c r="B45" s="124" t="s">
        <v>218</v>
      </c>
      <c r="C45" s="128" t="s">
        <v>217</v>
      </c>
      <c r="D45" s="124" t="s">
        <v>8</v>
      </c>
      <c r="E45" s="129" t="s">
        <v>8</v>
      </c>
    </row>
    <row r="46" spans="1:5" s="42" customFormat="1" ht="30" customHeight="1">
      <c r="A46" s="124"/>
      <c r="B46" s="124" t="s">
        <v>219</v>
      </c>
      <c r="C46" s="128" t="s">
        <v>220</v>
      </c>
      <c r="D46" s="124" t="s">
        <v>8</v>
      </c>
      <c r="E46" s="129" t="s">
        <v>8</v>
      </c>
    </row>
    <row r="47" spans="1:5" s="42" customFormat="1" ht="30" customHeight="1">
      <c r="A47" s="43">
        <f>A44+1</f>
        <v>22</v>
      </c>
      <c r="B47" s="44" t="s">
        <v>212</v>
      </c>
      <c r="C47" s="13" t="s">
        <v>214</v>
      </c>
      <c r="D47" s="73" t="s">
        <v>124</v>
      </c>
      <c r="E47" s="48">
        <v>56.61</v>
      </c>
    </row>
    <row r="48" spans="1:5" s="42" customFormat="1" ht="30" customHeight="1">
      <c r="A48" s="43">
        <f t="shared" si="0"/>
        <v>23</v>
      </c>
      <c r="B48" s="44" t="s">
        <v>213</v>
      </c>
      <c r="C48" s="13" t="s">
        <v>216</v>
      </c>
      <c r="D48" s="73" t="s">
        <v>23</v>
      </c>
      <c r="E48" s="48">
        <v>18</v>
      </c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46"/>
  <sheetViews>
    <sheetView view="pageBreakPreview" zoomScaleNormal="100" zoomScaleSheetLayoutView="100" workbookViewId="0">
      <pane ySplit="5" topLeftCell="A6" activePane="bottomLeft" state="frozenSplit"/>
      <selection activeCell="C26" sqref="C26"/>
      <selection pane="bottomLeft" activeCell="A47" sqref="A47:XFD47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41"/>
  </cols>
  <sheetData>
    <row r="1" spans="1:5" ht="24.75" customHeight="1">
      <c r="A1" s="153" t="s">
        <v>664</v>
      </c>
      <c r="B1" s="153"/>
      <c r="C1" s="153"/>
      <c r="D1" s="153"/>
      <c r="E1" s="153"/>
    </row>
    <row r="2" spans="1:5" ht="99.95" customHeight="1">
      <c r="A2" s="156" t="s">
        <v>560</v>
      </c>
      <c r="B2" s="157"/>
      <c r="C2" s="157"/>
      <c r="D2" s="157"/>
      <c r="E2" s="157"/>
    </row>
    <row r="3" spans="1:5" ht="30" customHeight="1">
      <c r="A3" s="99" t="s">
        <v>567</v>
      </c>
      <c r="B3" s="154" t="s">
        <v>333</v>
      </c>
      <c r="C3" s="154"/>
      <c r="D3" s="154"/>
      <c r="E3" s="154"/>
    </row>
    <row r="4" spans="1:5" ht="15.75" customHeight="1">
      <c r="A4" s="161" t="s">
        <v>0</v>
      </c>
      <c r="B4" s="161" t="s">
        <v>1</v>
      </c>
      <c r="C4" s="162" t="s">
        <v>2</v>
      </c>
      <c r="D4" s="161" t="s">
        <v>3</v>
      </c>
      <c r="E4" s="161"/>
    </row>
    <row r="5" spans="1:5" ht="15.75" customHeight="1">
      <c r="A5" s="161"/>
      <c r="B5" s="161"/>
      <c r="C5" s="162"/>
      <c r="D5" s="109" t="s">
        <v>4</v>
      </c>
      <c r="E5" s="110" t="s">
        <v>5</v>
      </c>
    </row>
    <row r="6" spans="1:5" s="42" customFormat="1" ht="30" customHeight="1">
      <c r="A6" s="124"/>
      <c r="B6" s="124" t="s">
        <v>6</v>
      </c>
      <c r="C6" s="128" t="s">
        <v>7</v>
      </c>
      <c r="D6" s="124" t="s">
        <v>8</v>
      </c>
      <c r="E6" s="129" t="s">
        <v>8</v>
      </c>
    </row>
    <row r="7" spans="1:5" s="42" customFormat="1" ht="30" customHeight="1">
      <c r="A7" s="124"/>
      <c r="B7" s="124" t="s">
        <v>9</v>
      </c>
      <c r="C7" s="128" t="s">
        <v>10</v>
      </c>
      <c r="D7" s="124" t="s">
        <v>8</v>
      </c>
      <c r="E7" s="129" t="s">
        <v>8</v>
      </c>
    </row>
    <row r="8" spans="1:5" s="42" customFormat="1" ht="30" customHeight="1">
      <c r="A8" s="43">
        <f t="shared" ref="A8:A41" si="0">A7+1</f>
        <v>1</v>
      </c>
      <c r="B8" s="18"/>
      <c r="C8" s="19" t="s">
        <v>327</v>
      </c>
      <c r="D8" s="12" t="s">
        <v>11</v>
      </c>
      <c r="E8" s="12">
        <v>1</v>
      </c>
    </row>
    <row r="9" spans="1:5" s="42" customFormat="1" ht="30" customHeight="1">
      <c r="A9" s="124"/>
      <c r="B9" s="124" t="s">
        <v>12</v>
      </c>
      <c r="C9" s="128" t="s">
        <v>13</v>
      </c>
      <c r="D9" s="124" t="s">
        <v>8</v>
      </c>
      <c r="E9" s="129" t="s">
        <v>8</v>
      </c>
    </row>
    <row r="10" spans="1:5" s="42" customFormat="1" ht="30" customHeight="1">
      <c r="A10" s="124"/>
      <c r="B10" s="125" t="s">
        <v>14</v>
      </c>
      <c r="C10" s="126" t="s">
        <v>15</v>
      </c>
      <c r="D10" s="125" t="s">
        <v>8</v>
      </c>
      <c r="E10" s="127" t="s">
        <v>8</v>
      </c>
    </row>
    <row r="11" spans="1:5" s="42" customFormat="1" ht="30" customHeight="1">
      <c r="A11" s="43">
        <f>A8+1</f>
        <v>2</v>
      </c>
      <c r="B11" s="73" t="s">
        <v>16</v>
      </c>
      <c r="C11" s="69" t="s">
        <v>17</v>
      </c>
      <c r="D11" s="73" t="s">
        <v>124</v>
      </c>
      <c r="E11" s="72">
        <v>222.43</v>
      </c>
    </row>
    <row r="12" spans="1:5" s="42" customFormat="1" ht="30" customHeight="1">
      <c r="A12" s="43">
        <f t="shared" si="0"/>
        <v>3</v>
      </c>
      <c r="B12" s="73" t="s">
        <v>18</v>
      </c>
      <c r="C12" s="69" t="s">
        <v>19</v>
      </c>
      <c r="D12" s="73" t="s">
        <v>124</v>
      </c>
      <c r="E12" s="72">
        <v>333.65</v>
      </c>
    </row>
    <row r="13" spans="1:5" s="42" customFormat="1" ht="30" customHeight="1">
      <c r="A13" s="43">
        <f t="shared" si="0"/>
        <v>4</v>
      </c>
      <c r="B13" s="73" t="s">
        <v>20</v>
      </c>
      <c r="C13" s="69" t="s">
        <v>21</v>
      </c>
      <c r="D13" s="73" t="s">
        <v>124</v>
      </c>
      <c r="E13" s="72">
        <v>231.87</v>
      </c>
    </row>
    <row r="14" spans="1:5" s="42" customFormat="1" ht="30" customHeight="1">
      <c r="A14" s="43">
        <f>A13+1</f>
        <v>5</v>
      </c>
      <c r="B14" s="73" t="s">
        <v>347</v>
      </c>
      <c r="C14" s="69" t="s">
        <v>328</v>
      </c>
      <c r="D14" s="73" t="s">
        <v>124</v>
      </c>
      <c r="E14" s="72">
        <v>286</v>
      </c>
    </row>
    <row r="15" spans="1:5" s="42" customFormat="1" ht="30" customHeight="1">
      <c r="A15" s="124"/>
      <c r="B15" s="124" t="s">
        <v>33</v>
      </c>
      <c r="C15" s="128" t="s">
        <v>34</v>
      </c>
      <c r="D15" s="124" t="s">
        <v>8</v>
      </c>
      <c r="E15" s="129" t="s">
        <v>8</v>
      </c>
    </row>
    <row r="16" spans="1:5" s="42" customFormat="1" ht="30" customHeight="1">
      <c r="A16" s="124"/>
      <c r="B16" s="125" t="s">
        <v>35</v>
      </c>
      <c r="C16" s="126" t="s">
        <v>36</v>
      </c>
      <c r="D16" s="125" t="s">
        <v>8</v>
      </c>
      <c r="E16" s="127" t="s">
        <v>8</v>
      </c>
    </row>
    <row r="17" spans="1:5" s="42" customFormat="1" ht="30" customHeight="1">
      <c r="A17" s="43">
        <f>A14+1</f>
        <v>6</v>
      </c>
      <c r="B17" s="73" t="s">
        <v>37</v>
      </c>
      <c r="C17" s="69" t="s">
        <v>38</v>
      </c>
      <c r="D17" s="73" t="s">
        <v>39</v>
      </c>
      <c r="E17" s="32">
        <v>5110</v>
      </c>
    </row>
    <row r="18" spans="1:5" s="42" customFormat="1" ht="30" customHeight="1">
      <c r="A18" s="124"/>
      <c r="B18" s="124" t="s">
        <v>43</v>
      </c>
      <c r="C18" s="128" t="s">
        <v>44</v>
      </c>
      <c r="D18" s="124" t="s">
        <v>8</v>
      </c>
      <c r="E18" s="129" t="s">
        <v>8</v>
      </c>
    </row>
    <row r="19" spans="1:5" s="42" customFormat="1" ht="30" customHeight="1">
      <c r="A19" s="124"/>
      <c r="B19" s="125" t="s">
        <v>45</v>
      </c>
      <c r="C19" s="126" t="s">
        <v>46</v>
      </c>
      <c r="D19" s="125" t="s">
        <v>8</v>
      </c>
      <c r="E19" s="127" t="s">
        <v>8</v>
      </c>
    </row>
    <row r="20" spans="1:5" s="42" customFormat="1" ht="30" customHeight="1">
      <c r="A20" s="43">
        <f>A17+1</f>
        <v>7</v>
      </c>
      <c r="B20" s="34"/>
      <c r="C20" s="71" t="s">
        <v>129</v>
      </c>
      <c r="D20" s="73" t="s">
        <v>124</v>
      </c>
      <c r="E20" s="32">
        <v>14.98</v>
      </c>
    </row>
    <row r="21" spans="1:5" s="42" customFormat="1" ht="30" customHeight="1">
      <c r="A21" s="43">
        <f>A20+1</f>
        <v>8</v>
      </c>
      <c r="B21" s="34"/>
      <c r="C21" s="71" t="s">
        <v>198</v>
      </c>
      <c r="D21" s="73" t="s">
        <v>124</v>
      </c>
      <c r="E21" s="32">
        <v>5.65</v>
      </c>
    </row>
    <row r="22" spans="1:5" s="42" customFormat="1" ht="30" customHeight="1">
      <c r="A22" s="43">
        <f>A21+1</f>
        <v>9</v>
      </c>
      <c r="B22" s="73"/>
      <c r="C22" s="71" t="s">
        <v>329</v>
      </c>
      <c r="D22" s="73" t="s">
        <v>124</v>
      </c>
      <c r="E22" s="72">
        <v>2.16</v>
      </c>
    </row>
    <row r="23" spans="1:5" s="42" customFormat="1" ht="30" customHeight="1">
      <c r="A23" s="124"/>
      <c r="B23" s="125" t="s">
        <v>47</v>
      </c>
      <c r="C23" s="126" t="s">
        <v>48</v>
      </c>
      <c r="D23" s="125" t="s">
        <v>8</v>
      </c>
      <c r="E23" s="127" t="s">
        <v>8</v>
      </c>
    </row>
    <row r="24" spans="1:5" s="42" customFormat="1" ht="30" customHeight="1">
      <c r="A24" s="43">
        <f>A22+1</f>
        <v>10</v>
      </c>
      <c r="B24" s="73"/>
      <c r="C24" s="69" t="s">
        <v>316</v>
      </c>
      <c r="D24" s="73" t="s">
        <v>124</v>
      </c>
      <c r="E24" s="32">
        <v>8.58</v>
      </c>
    </row>
    <row r="25" spans="1:5" s="42" customFormat="1" ht="30" customHeight="1">
      <c r="A25" s="124"/>
      <c r="B25" s="125" t="s">
        <v>49</v>
      </c>
      <c r="C25" s="126" t="s">
        <v>50</v>
      </c>
      <c r="D25" s="125" t="s">
        <v>8</v>
      </c>
      <c r="E25" s="127" t="s">
        <v>8</v>
      </c>
    </row>
    <row r="26" spans="1:5" s="42" customFormat="1" ht="30" customHeight="1">
      <c r="A26" s="119"/>
      <c r="B26" s="120" t="s">
        <v>116</v>
      </c>
      <c r="C26" s="121" t="s">
        <v>117</v>
      </c>
      <c r="D26" s="120" t="s">
        <v>8</v>
      </c>
      <c r="E26" s="122" t="s">
        <v>8</v>
      </c>
    </row>
    <row r="27" spans="1:5" s="42" customFormat="1" ht="30" customHeight="1">
      <c r="A27" s="43">
        <f>A24+1</f>
        <v>11</v>
      </c>
      <c r="B27" s="73"/>
      <c r="C27" s="69" t="s">
        <v>334</v>
      </c>
      <c r="D27" s="73" t="s">
        <v>23</v>
      </c>
      <c r="E27" s="32">
        <v>19.66</v>
      </c>
    </row>
    <row r="28" spans="1:5" s="42" customFormat="1" ht="30" customHeight="1">
      <c r="A28" s="124"/>
      <c r="B28" s="124" t="s">
        <v>53</v>
      </c>
      <c r="C28" s="128" t="s">
        <v>54</v>
      </c>
      <c r="D28" s="124" t="s">
        <v>8</v>
      </c>
      <c r="E28" s="129" t="s">
        <v>8</v>
      </c>
    </row>
    <row r="29" spans="1:5" s="42" customFormat="1" ht="30" customHeight="1">
      <c r="A29" s="124"/>
      <c r="B29" s="125" t="s">
        <v>55</v>
      </c>
      <c r="C29" s="126" t="s">
        <v>56</v>
      </c>
      <c r="D29" s="125" t="s">
        <v>8</v>
      </c>
      <c r="E29" s="127" t="s">
        <v>8</v>
      </c>
    </row>
    <row r="30" spans="1:5" s="42" customFormat="1" ht="30" customHeight="1">
      <c r="A30" s="43">
        <f>A27+1</f>
        <v>12</v>
      </c>
      <c r="B30" s="73" t="s">
        <v>57</v>
      </c>
      <c r="C30" s="69" t="s">
        <v>58</v>
      </c>
      <c r="D30" s="73" t="s">
        <v>125</v>
      </c>
      <c r="E30" s="21">
        <f>76.9+35</f>
        <v>111.9</v>
      </c>
    </row>
    <row r="31" spans="1:5" s="42" customFormat="1" ht="30" customHeight="1">
      <c r="A31" s="124"/>
      <c r="B31" s="125" t="s">
        <v>59</v>
      </c>
      <c r="C31" s="126" t="s">
        <v>60</v>
      </c>
      <c r="D31" s="125" t="s">
        <v>8</v>
      </c>
      <c r="E31" s="127" t="s">
        <v>8</v>
      </c>
    </row>
    <row r="32" spans="1:5" s="42" customFormat="1" ht="30" customHeight="1">
      <c r="A32" s="43">
        <f>A30+1</f>
        <v>13</v>
      </c>
      <c r="B32" s="73" t="s">
        <v>61</v>
      </c>
      <c r="C32" s="69" t="s">
        <v>62</v>
      </c>
      <c r="D32" s="73" t="s">
        <v>125</v>
      </c>
      <c r="E32" s="72">
        <v>79.58</v>
      </c>
    </row>
    <row r="33" spans="1:5" s="42" customFormat="1" ht="30" customHeight="1">
      <c r="A33" s="124"/>
      <c r="B33" s="124" t="s">
        <v>86</v>
      </c>
      <c r="C33" s="128" t="s">
        <v>87</v>
      </c>
      <c r="D33" s="124" t="s">
        <v>8</v>
      </c>
      <c r="E33" s="129" t="s">
        <v>8</v>
      </c>
    </row>
    <row r="34" spans="1:5" s="42" customFormat="1" ht="30" customHeight="1">
      <c r="A34" s="124"/>
      <c r="B34" s="125" t="s">
        <v>88</v>
      </c>
      <c r="C34" s="126" t="s">
        <v>89</v>
      </c>
      <c r="D34" s="125" t="s">
        <v>8</v>
      </c>
      <c r="E34" s="127" t="s">
        <v>8</v>
      </c>
    </row>
    <row r="35" spans="1:5" s="42" customFormat="1" ht="30" customHeight="1">
      <c r="A35" s="43">
        <f>A32+1</f>
        <v>14</v>
      </c>
      <c r="B35" s="73" t="s">
        <v>118</v>
      </c>
      <c r="C35" s="71" t="s">
        <v>119</v>
      </c>
      <c r="D35" s="73" t="s">
        <v>23</v>
      </c>
      <c r="E35" s="21">
        <v>14</v>
      </c>
    </row>
    <row r="36" spans="1:5" s="42" customFormat="1" ht="30" customHeight="1">
      <c r="A36" s="124"/>
      <c r="B36" s="124" t="s">
        <v>97</v>
      </c>
      <c r="C36" s="128" t="s">
        <v>98</v>
      </c>
      <c r="D36" s="124" t="s">
        <v>8</v>
      </c>
      <c r="E36" s="129" t="s">
        <v>8</v>
      </c>
    </row>
    <row r="37" spans="1:5" s="42" customFormat="1" ht="30" customHeight="1">
      <c r="A37" s="124"/>
      <c r="B37" s="125" t="s">
        <v>99</v>
      </c>
      <c r="C37" s="126" t="s">
        <v>100</v>
      </c>
      <c r="D37" s="125" t="s">
        <v>8</v>
      </c>
      <c r="E37" s="127" t="s">
        <v>8</v>
      </c>
    </row>
    <row r="38" spans="1:5" s="42" customFormat="1" ht="30" customHeight="1">
      <c r="A38" s="43">
        <f>A35+1</f>
        <v>15</v>
      </c>
      <c r="B38" s="73" t="s">
        <v>322</v>
      </c>
      <c r="C38" s="69" t="s">
        <v>106</v>
      </c>
      <c r="D38" s="73" t="s">
        <v>125</v>
      </c>
      <c r="E38" s="21">
        <v>8.4700000000000006</v>
      </c>
    </row>
    <row r="39" spans="1:5" s="42" customFormat="1" ht="30" customHeight="1">
      <c r="A39" s="43">
        <f t="shared" si="0"/>
        <v>16</v>
      </c>
      <c r="B39" s="73" t="s">
        <v>107</v>
      </c>
      <c r="C39" s="69" t="s">
        <v>108</v>
      </c>
      <c r="D39" s="73" t="s">
        <v>125</v>
      </c>
      <c r="E39" s="47">
        <v>19.88</v>
      </c>
    </row>
    <row r="40" spans="1:5" s="42" customFormat="1" ht="30" customHeight="1">
      <c r="A40" s="43">
        <f t="shared" si="0"/>
        <v>17</v>
      </c>
      <c r="B40" s="73" t="s">
        <v>109</v>
      </c>
      <c r="C40" s="69" t="s">
        <v>110</v>
      </c>
      <c r="D40" s="73" t="s">
        <v>42</v>
      </c>
      <c r="E40" s="21">
        <v>6</v>
      </c>
    </row>
    <row r="41" spans="1:5" s="42" customFormat="1" ht="30" customHeight="1">
      <c r="A41" s="43">
        <f t="shared" si="0"/>
        <v>18</v>
      </c>
      <c r="B41" s="73" t="s">
        <v>111</v>
      </c>
      <c r="C41" s="69" t="s">
        <v>112</v>
      </c>
      <c r="D41" s="73" t="s">
        <v>42</v>
      </c>
      <c r="E41" s="21">
        <v>1</v>
      </c>
    </row>
    <row r="42" spans="1:5" s="2" customFormat="1" ht="30" customHeight="1">
      <c r="A42" s="124"/>
      <c r="B42" s="125" t="s">
        <v>330</v>
      </c>
      <c r="C42" s="126" t="s">
        <v>331</v>
      </c>
      <c r="D42" s="125" t="s">
        <v>8</v>
      </c>
      <c r="E42" s="131" t="s">
        <v>8</v>
      </c>
    </row>
    <row r="43" spans="1:5" s="42" customFormat="1" ht="30" customHeight="1">
      <c r="A43" s="43">
        <f>A41+1</f>
        <v>19</v>
      </c>
      <c r="B43" s="73" t="s">
        <v>113</v>
      </c>
      <c r="C43" s="69" t="s">
        <v>332</v>
      </c>
      <c r="D43" s="73" t="s">
        <v>125</v>
      </c>
      <c r="E43" s="21">
        <v>290.75</v>
      </c>
    </row>
    <row r="44" spans="1:5" s="42" customFormat="1" ht="30" customHeight="1">
      <c r="A44" s="124"/>
      <c r="B44" s="124" t="s">
        <v>97</v>
      </c>
      <c r="C44" s="128" t="s">
        <v>98</v>
      </c>
      <c r="D44" s="124" t="s">
        <v>8</v>
      </c>
      <c r="E44" s="129" t="s">
        <v>8</v>
      </c>
    </row>
    <row r="45" spans="1:5" s="42" customFormat="1" ht="30" customHeight="1">
      <c r="A45" s="124"/>
      <c r="B45" s="124" t="s">
        <v>219</v>
      </c>
      <c r="C45" s="128" t="s">
        <v>220</v>
      </c>
      <c r="D45" s="124" t="s">
        <v>8</v>
      </c>
      <c r="E45" s="129" t="s">
        <v>8</v>
      </c>
    </row>
    <row r="46" spans="1:5" s="42" customFormat="1" ht="30" customHeight="1">
      <c r="A46" s="43">
        <v>20</v>
      </c>
      <c r="B46" s="44" t="s">
        <v>212</v>
      </c>
      <c r="C46" s="13" t="s">
        <v>214</v>
      </c>
      <c r="D46" s="73" t="s">
        <v>124</v>
      </c>
      <c r="E46" s="48">
        <v>8.52</v>
      </c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69"/>
  <sheetViews>
    <sheetView view="pageBreakPreview" zoomScale="115" zoomScaleNormal="100" zoomScaleSheetLayoutView="115" workbookViewId="0">
      <pane ySplit="5" topLeftCell="A6" activePane="bottomLeft" state="frozenSplit"/>
      <selection activeCell="C26" sqref="C26"/>
      <selection pane="bottomLeft" activeCell="A70" sqref="A70:XFD70"/>
    </sheetView>
  </sheetViews>
  <sheetFormatPr defaultColWidth="9.140625" defaultRowHeight="12.75"/>
  <cols>
    <col min="1" max="1" width="7" style="4" customWidth="1"/>
    <col min="2" max="2" width="15" style="4" customWidth="1"/>
    <col min="3" max="3" width="41.7109375" style="5" customWidth="1"/>
    <col min="4" max="4" width="9.85546875" style="4" customWidth="1"/>
    <col min="5" max="5" width="10.42578125" style="6" customWidth="1"/>
    <col min="6" max="16384" width="9.140625" style="41"/>
  </cols>
  <sheetData>
    <row r="1" spans="1:5" ht="15.75" customHeight="1">
      <c r="A1" s="153" t="s">
        <v>664</v>
      </c>
      <c r="B1" s="153"/>
      <c r="C1" s="153"/>
      <c r="D1" s="153"/>
      <c r="E1" s="153"/>
    </row>
    <row r="2" spans="1:5" ht="99.95" customHeight="1">
      <c r="A2" s="156" t="s">
        <v>560</v>
      </c>
      <c r="B2" s="157"/>
      <c r="C2" s="157"/>
      <c r="D2" s="157"/>
      <c r="E2" s="157"/>
    </row>
    <row r="3" spans="1:5" ht="30" customHeight="1">
      <c r="A3" s="99" t="s">
        <v>578</v>
      </c>
      <c r="B3" s="154" t="s">
        <v>249</v>
      </c>
      <c r="C3" s="154"/>
      <c r="D3" s="154"/>
      <c r="E3" s="154"/>
    </row>
    <row r="4" spans="1:5" ht="15.75" customHeight="1">
      <c r="A4" s="161" t="s">
        <v>0</v>
      </c>
      <c r="B4" s="161" t="s">
        <v>1</v>
      </c>
      <c r="C4" s="162" t="s">
        <v>2</v>
      </c>
      <c r="D4" s="161" t="s">
        <v>3</v>
      </c>
      <c r="E4" s="161"/>
    </row>
    <row r="5" spans="1:5" ht="15.75" customHeight="1">
      <c r="A5" s="161"/>
      <c r="B5" s="161"/>
      <c r="C5" s="162"/>
      <c r="D5" s="109" t="s">
        <v>4</v>
      </c>
      <c r="E5" s="110" t="s">
        <v>5</v>
      </c>
    </row>
    <row r="6" spans="1:5">
      <c r="A6" s="93">
        <v>1</v>
      </c>
      <c r="B6" s="83" t="s">
        <v>427</v>
      </c>
      <c r="C6" s="84" t="s">
        <v>249</v>
      </c>
      <c r="D6" s="83" t="s">
        <v>8</v>
      </c>
      <c r="E6" s="85" t="s">
        <v>8</v>
      </c>
    </row>
    <row r="7" spans="1:5">
      <c r="A7" s="93">
        <f>A6+1</f>
        <v>2</v>
      </c>
      <c r="B7" s="86"/>
      <c r="C7" s="87" t="s">
        <v>364</v>
      </c>
      <c r="D7" s="86" t="s">
        <v>8</v>
      </c>
      <c r="E7" s="88" t="s">
        <v>8</v>
      </c>
    </row>
    <row r="8" spans="1:5">
      <c r="A8" s="43">
        <f>A7+1</f>
        <v>3</v>
      </c>
      <c r="B8" s="73" t="s">
        <v>365</v>
      </c>
      <c r="C8" s="69" t="s">
        <v>366</v>
      </c>
      <c r="D8" s="73" t="s">
        <v>299</v>
      </c>
      <c r="E8" s="72">
        <v>289.89999999999998</v>
      </c>
    </row>
    <row r="9" spans="1:5">
      <c r="A9" s="43">
        <f t="shared" ref="A9:A69" si="0">A8+1</f>
        <v>4</v>
      </c>
      <c r="B9" s="73" t="s">
        <v>365</v>
      </c>
      <c r="C9" s="40" t="s">
        <v>367</v>
      </c>
      <c r="D9" s="61" t="s">
        <v>299</v>
      </c>
      <c r="E9" s="72">
        <v>86.6</v>
      </c>
    </row>
    <row r="10" spans="1:5">
      <c r="A10" s="43">
        <f t="shared" si="0"/>
        <v>5</v>
      </c>
      <c r="B10" s="73" t="s">
        <v>365</v>
      </c>
      <c r="C10" s="112" t="s">
        <v>368</v>
      </c>
      <c r="D10" s="61" t="s">
        <v>299</v>
      </c>
      <c r="E10" s="72">
        <v>303.3</v>
      </c>
    </row>
    <row r="11" spans="1:5">
      <c r="A11" s="43">
        <f t="shared" si="0"/>
        <v>6</v>
      </c>
      <c r="B11" s="73" t="s">
        <v>365</v>
      </c>
      <c r="C11" s="40" t="s">
        <v>369</v>
      </c>
      <c r="D11" s="61" t="s">
        <v>370</v>
      </c>
      <c r="E11" s="72">
        <v>333.9</v>
      </c>
    </row>
    <row r="12" spans="1:5">
      <c r="A12" s="43">
        <f t="shared" si="0"/>
        <v>7</v>
      </c>
      <c r="B12" s="73" t="s">
        <v>365</v>
      </c>
      <c r="C12" s="40" t="s">
        <v>371</v>
      </c>
      <c r="D12" s="61" t="s">
        <v>370</v>
      </c>
      <c r="E12" s="72">
        <v>431</v>
      </c>
    </row>
    <row r="13" spans="1:5">
      <c r="A13" s="43">
        <f t="shared" si="0"/>
        <v>8</v>
      </c>
      <c r="B13" s="73" t="s">
        <v>365</v>
      </c>
      <c r="C13" s="40" t="s">
        <v>372</v>
      </c>
      <c r="D13" s="61" t="s">
        <v>370</v>
      </c>
      <c r="E13" s="72">
        <v>142.6</v>
      </c>
    </row>
    <row r="14" spans="1:5" ht="38.25">
      <c r="A14" s="43">
        <f t="shared" si="0"/>
        <v>9</v>
      </c>
      <c r="B14" s="73" t="s">
        <v>365</v>
      </c>
      <c r="C14" s="40" t="s">
        <v>373</v>
      </c>
      <c r="D14" s="61" t="s">
        <v>11</v>
      </c>
      <c r="E14" s="72">
        <v>7</v>
      </c>
    </row>
    <row r="15" spans="1:5">
      <c r="A15" s="43">
        <f t="shared" si="0"/>
        <v>10</v>
      </c>
      <c r="B15" s="73" t="s">
        <v>365</v>
      </c>
      <c r="C15" s="69" t="s">
        <v>374</v>
      </c>
      <c r="D15" s="73" t="s">
        <v>370</v>
      </c>
      <c r="E15" s="72">
        <v>39</v>
      </c>
    </row>
    <row r="16" spans="1:5">
      <c r="A16" s="43">
        <f t="shared" si="0"/>
        <v>11</v>
      </c>
      <c r="B16" s="73" t="s">
        <v>365</v>
      </c>
      <c r="C16" s="40" t="s">
        <v>375</v>
      </c>
      <c r="D16" s="61" t="s">
        <v>370</v>
      </c>
      <c r="E16" s="72">
        <v>39</v>
      </c>
    </row>
    <row r="17" spans="1:6" ht="38.25">
      <c r="A17" s="43">
        <f t="shared" si="0"/>
        <v>12</v>
      </c>
      <c r="B17" s="73" t="s">
        <v>365</v>
      </c>
      <c r="C17" s="69" t="s">
        <v>376</v>
      </c>
      <c r="D17" s="73" t="s">
        <v>11</v>
      </c>
      <c r="E17" s="72">
        <v>6</v>
      </c>
    </row>
    <row r="18" spans="1:6" ht="38.25">
      <c r="A18" s="43">
        <f t="shared" si="0"/>
        <v>13</v>
      </c>
      <c r="B18" s="73" t="s">
        <v>365</v>
      </c>
      <c r="C18" s="40" t="s">
        <v>377</v>
      </c>
      <c r="D18" s="61" t="s">
        <v>11</v>
      </c>
      <c r="E18" s="72">
        <v>1</v>
      </c>
      <c r="F18" s="144"/>
    </row>
    <row r="19" spans="1:6" ht="38.25">
      <c r="A19" s="43">
        <f t="shared" si="0"/>
        <v>14</v>
      </c>
      <c r="B19" s="73" t="s">
        <v>365</v>
      </c>
      <c r="C19" s="40" t="s">
        <v>378</v>
      </c>
      <c r="D19" s="61" t="s">
        <v>11</v>
      </c>
      <c r="E19" s="72">
        <v>2</v>
      </c>
    </row>
    <row r="20" spans="1:6" ht="25.5">
      <c r="A20" s="43">
        <f t="shared" si="0"/>
        <v>15</v>
      </c>
      <c r="B20" s="73" t="s">
        <v>365</v>
      </c>
      <c r="C20" s="40" t="s">
        <v>379</v>
      </c>
      <c r="D20" s="61" t="s">
        <v>370</v>
      </c>
      <c r="E20" s="72">
        <v>90</v>
      </c>
    </row>
    <row r="21" spans="1:6" ht="25.5">
      <c r="A21" s="43">
        <f t="shared" si="0"/>
        <v>16</v>
      </c>
      <c r="B21" s="73" t="s">
        <v>365</v>
      </c>
      <c r="C21" s="40" t="s">
        <v>380</v>
      </c>
      <c r="D21" s="61" t="s">
        <v>370</v>
      </c>
      <c r="E21" s="72">
        <v>221</v>
      </c>
    </row>
    <row r="22" spans="1:6" ht="25.5">
      <c r="A22" s="43">
        <f t="shared" si="0"/>
        <v>17</v>
      </c>
      <c r="B22" s="73" t="s">
        <v>365</v>
      </c>
      <c r="C22" s="40" t="s">
        <v>381</v>
      </c>
      <c r="D22" s="61" t="s">
        <v>370</v>
      </c>
      <c r="E22" s="72">
        <v>70</v>
      </c>
    </row>
    <row r="23" spans="1:6" ht="25.5">
      <c r="A23" s="43">
        <f t="shared" si="0"/>
        <v>18</v>
      </c>
      <c r="B23" s="73" t="s">
        <v>365</v>
      </c>
      <c r="C23" s="40" t="s">
        <v>382</v>
      </c>
      <c r="D23" s="61" t="s">
        <v>370</v>
      </c>
      <c r="E23" s="72">
        <v>9</v>
      </c>
    </row>
    <row r="24" spans="1:6" ht="25.5">
      <c r="A24" s="43">
        <f t="shared" si="0"/>
        <v>19</v>
      </c>
      <c r="B24" s="73" t="s">
        <v>365</v>
      </c>
      <c r="C24" s="40" t="s">
        <v>383</v>
      </c>
      <c r="D24" s="61" t="s">
        <v>370</v>
      </c>
      <c r="E24" s="72">
        <v>23</v>
      </c>
    </row>
    <row r="25" spans="1:6" ht="25.5">
      <c r="A25" s="43">
        <f t="shared" si="0"/>
        <v>20</v>
      </c>
      <c r="B25" s="73" t="s">
        <v>365</v>
      </c>
      <c r="C25" s="40" t="s">
        <v>384</v>
      </c>
      <c r="D25" s="61" t="s">
        <v>370</v>
      </c>
      <c r="E25" s="72">
        <v>110</v>
      </c>
    </row>
    <row r="26" spans="1:6" ht="38.25">
      <c r="A26" s="43">
        <f t="shared" si="0"/>
        <v>21</v>
      </c>
      <c r="B26" s="73" t="s">
        <v>365</v>
      </c>
      <c r="C26" s="40" t="s">
        <v>385</v>
      </c>
      <c r="D26" s="61" t="s">
        <v>11</v>
      </c>
      <c r="E26" s="72">
        <v>43</v>
      </c>
    </row>
    <row r="27" spans="1:6" ht="51">
      <c r="A27" s="43">
        <f t="shared" si="0"/>
        <v>22</v>
      </c>
      <c r="B27" s="73" t="s">
        <v>365</v>
      </c>
      <c r="C27" s="40" t="s">
        <v>386</v>
      </c>
      <c r="D27" s="61" t="s">
        <v>11</v>
      </c>
      <c r="E27" s="72">
        <v>6</v>
      </c>
    </row>
    <row r="28" spans="1:6" ht="51">
      <c r="A28" s="43">
        <f t="shared" si="0"/>
        <v>23</v>
      </c>
      <c r="B28" s="73" t="s">
        <v>365</v>
      </c>
      <c r="C28" s="69" t="s">
        <v>387</v>
      </c>
      <c r="D28" s="73" t="s">
        <v>11</v>
      </c>
      <c r="E28" s="72">
        <v>1</v>
      </c>
    </row>
    <row r="29" spans="1:6" ht="25.5">
      <c r="A29" s="43">
        <f t="shared" si="0"/>
        <v>24</v>
      </c>
      <c r="B29" s="73" t="s">
        <v>365</v>
      </c>
      <c r="C29" s="40" t="s">
        <v>388</v>
      </c>
      <c r="D29" s="61" t="s">
        <v>370</v>
      </c>
      <c r="E29" s="72">
        <v>2</v>
      </c>
    </row>
    <row r="30" spans="1:6" ht="25.5">
      <c r="A30" s="43">
        <f t="shared" si="0"/>
        <v>25</v>
      </c>
      <c r="B30" s="73" t="s">
        <v>365</v>
      </c>
      <c r="C30" s="40" t="s">
        <v>389</v>
      </c>
      <c r="D30" s="61" t="s">
        <v>370</v>
      </c>
      <c r="E30" s="72">
        <v>3</v>
      </c>
    </row>
    <row r="31" spans="1:6" ht="25.5">
      <c r="A31" s="43">
        <f t="shared" si="0"/>
        <v>26</v>
      </c>
      <c r="B31" s="73" t="s">
        <v>365</v>
      </c>
      <c r="C31" s="40" t="s">
        <v>390</v>
      </c>
      <c r="D31" s="61" t="s">
        <v>370</v>
      </c>
      <c r="E31" s="72">
        <v>30</v>
      </c>
    </row>
    <row r="32" spans="1:6" ht="25.5">
      <c r="A32" s="43">
        <f t="shared" si="0"/>
        <v>27</v>
      </c>
      <c r="B32" s="73" t="s">
        <v>365</v>
      </c>
      <c r="C32" s="112" t="s">
        <v>391</v>
      </c>
      <c r="D32" s="61" t="s">
        <v>370</v>
      </c>
      <c r="E32" s="72">
        <v>7</v>
      </c>
    </row>
    <row r="33" spans="1:5" ht="25.5">
      <c r="A33" s="43">
        <f t="shared" si="0"/>
        <v>28</v>
      </c>
      <c r="B33" s="73" t="s">
        <v>365</v>
      </c>
      <c r="C33" s="40" t="s">
        <v>392</v>
      </c>
      <c r="D33" s="61" t="s">
        <v>370</v>
      </c>
      <c r="E33" s="72">
        <v>2</v>
      </c>
    </row>
    <row r="34" spans="1:5" ht="25.5">
      <c r="A34" s="43">
        <f t="shared" si="0"/>
        <v>29</v>
      </c>
      <c r="B34" s="73" t="s">
        <v>365</v>
      </c>
      <c r="C34" s="40" t="s">
        <v>393</v>
      </c>
      <c r="D34" s="61" t="s">
        <v>370</v>
      </c>
      <c r="E34" s="72">
        <v>47</v>
      </c>
    </row>
    <row r="35" spans="1:5" ht="25.5">
      <c r="A35" s="43">
        <f t="shared" si="0"/>
        <v>30</v>
      </c>
      <c r="B35" s="73" t="s">
        <v>365</v>
      </c>
      <c r="C35" s="40" t="s">
        <v>394</v>
      </c>
      <c r="D35" s="61" t="s">
        <v>370</v>
      </c>
      <c r="E35" s="72">
        <v>20</v>
      </c>
    </row>
    <row r="36" spans="1:5" ht="25.5">
      <c r="A36" s="43">
        <f t="shared" si="0"/>
        <v>31</v>
      </c>
      <c r="B36" s="73" t="s">
        <v>365</v>
      </c>
      <c r="C36" s="40" t="s">
        <v>395</v>
      </c>
      <c r="D36" s="61" t="s">
        <v>370</v>
      </c>
      <c r="E36" s="72">
        <v>13</v>
      </c>
    </row>
    <row r="37" spans="1:5" ht="25.5">
      <c r="A37" s="43">
        <f t="shared" si="0"/>
        <v>32</v>
      </c>
      <c r="B37" s="73" t="s">
        <v>365</v>
      </c>
      <c r="C37" s="40" t="s">
        <v>396</v>
      </c>
      <c r="D37" s="61" t="s">
        <v>370</v>
      </c>
      <c r="E37" s="72">
        <v>9</v>
      </c>
    </row>
    <row r="38" spans="1:5" ht="38.25">
      <c r="A38" s="43">
        <f t="shared" si="0"/>
        <v>33</v>
      </c>
      <c r="B38" s="73" t="s">
        <v>365</v>
      </c>
      <c r="C38" s="40" t="s">
        <v>397</v>
      </c>
      <c r="D38" s="61" t="s">
        <v>370</v>
      </c>
      <c r="E38" s="72">
        <v>133</v>
      </c>
    </row>
    <row r="39" spans="1:5" ht="38.25">
      <c r="A39" s="43">
        <f t="shared" si="0"/>
        <v>34</v>
      </c>
      <c r="B39" s="73" t="s">
        <v>365</v>
      </c>
      <c r="C39" s="40" t="s">
        <v>398</v>
      </c>
      <c r="D39" s="61" t="s">
        <v>370</v>
      </c>
      <c r="E39" s="72">
        <v>18</v>
      </c>
    </row>
    <row r="40" spans="1:5" ht="38.25">
      <c r="A40" s="43">
        <f t="shared" si="0"/>
        <v>35</v>
      </c>
      <c r="B40" s="73" t="s">
        <v>365</v>
      </c>
      <c r="C40" s="40" t="s">
        <v>399</v>
      </c>
      <c r="D40" s="61" t="s">
        <v>370</v>
      </c>
      <c r="E40" s="72">
        <v>31</v>
      </c>
    </row>
    <row r="41" spans="1:5" ht="25.5">
      <c r="A41" s="43">
        <f t="shared" si="0"/>
        <v>36</v>
      </c>
      <c r="B41" s="73" t="s">
        <v>365</v>
      </c>
      <c r="C41" s="40" t="s">
        <v>400</v>
      </c>
      <c r="D41" s="61" t="s">
        <v>370</v>
      </c>
      <c r="E41" s="72">
        <v>147.1</v>
      </c>
    </row>
    <row r="42" spans="1:5" ht="25.5">
      <c r="A42" s="43">
        <f t="shared" si="0"/>
        <v>37</v>
      </c>
      <c r="B42" s="73" t="s">
        <v>365</v>
      </c>
      <c r="C42" s="40" t="s">
        <v>401</v>
      </c>
      <c r="D42" s="61" t="s">
        <v>370</v>
      </c>
      <c r="E42" s="72">
        <v>318</v>
      </c>
    </row>
    <row r="43" spans="1:5" ht="25.5">
      <c r="A43" s="43">
        <f t="shared" si="0"/>
        <v>38</v>
      </c>
      <c r="B43" s="73" t="s">
        <v>365</v>
      </c>
      <c r="C43" s="40" t="s">
        <v>402</v>
      </c>
      <c r="D43" s="61" t="s">
        <v>370</v>
      </c>
      <c r="E43" s="72">
        <v>281.10000000000002</v>
      </c>
    </row>
    <row r="44" spans="1:5" ht="25.5">
      <c r="A44" s="43">
        <f t="shared" si="0"/>
        <v>39</v>
      </c>
      <c r="B44" s="73" t="s">
        <v>365</v>
      </c>
      <c r="C44" s="40" t="s">
        <v>403</v>
      </c>
      <c r="D44" s="61" t="s">
        <v>370</v>
      </c>
      <c r="E44" s="72">
        <v>196.7</v>
      </c>
    </row>
    <row r="45" spans="1:5" ht="165.75">
      <c r="A45" s="43">
        <f t="shared" si="0"/>
        <v>40</v>
      </c>
      <c r="B45" s="73" t="s">
        <v>365</v>
      </c>
      <c r="C45" s="40" t="s">
        <v>404</v>
      </c>
      <c r="D45" s="61" t="s">
        <v>11</v>
      </c>
      <c r="E45" s="72">
        <v>3</v>
      </c>
    </row>
    <row r="46" spans="1:5" ht="38.25">
      <c r="A46" s="43">
        <f t="shared" si="0"/>
        <v>41</v>
      </c>
      <c r="B46" s="73" t="s">
        <v>365</v>
      </c>
      <c r="C46" s="40" t="s">
        <v>405</v>
      </c>
      <c r="D46" s="61" t="s">
        <v>11</v>
      </c>
      <c r="E46" s="72">
        <v>1</v>
      </c>
    </row>
    <row r="47" spans="1:5" ht="38.25">
      <c r="A47" s="10">
        <f t="shared" si="0"/>
        <v>42</v>
      </c>
      <c r="B47" s="73" t="s">
        <v>365</v>
      </c>
      <c r="C47" s="69" t="s">
        <v>406</v>
      </c>
      <c r="D47" s="73" t="s">
        <v>11</v>
      </c>
      <c r="E47" s="72">
        <v>2</v>
      </c>
    </row>
    <row r="48" spans="1:5" ht="38.25">
      <c r="A48" s="43">
        <f t="shared" si="0"/>
        <v>43</v>
      </c>
      <c r="B48" s="73" t="s">
        <v>365</v>
      </c>
      <c r="C48" s="40" t="s">
        <v>407</v>
      </c>
      <c r="D48" s="61" t="s">
        <v>11</v>
      </c>
      <c r="E48" s="72">
        <v>1</v>
      </c>
    </row>
    <row r="49" spans="1:5" ht="38.25">
      <c r="A49" s="10">
        <f t="shared" si="0"/>
        <v>44</v>
      </c>
      <c r="B49" s="73" t="s">
        <v>365</v>
      </c>
      <c r="C49" s="69" t="s">
        <v>408</v>
      </c>
      <c r="D49" s="73" t="s">
        <v>11</v>
      </c>
      <c r="E49" s="72">
        <v>1</v>
      </c>
    </row>
    <row r="50" spans="1:5" ht="38.25">
      <c r="A50" s="43">
        <f t="shared" si="0"/>
        <v>45</v>
      </c>
      <c r="B50" s="73" t="s">
        <v>365</v>
      </c>
      <c r="C50" s="40" t="s">
        <v>409</v>
      </c>
      <c r="D50" s="61" t="s">
        <v>11</v>
      </c>
      <c r="E50" s="72">
        <v>1</v>
      </c>
    </row>
    <row r="51" spans="1:5" ht="38.25">
      <c r="A51" s="43">
        <f t="shared" si="0"/>
        <v>46</v>
      </c>
      <c r="B51" s="73" t="s">
        <v>365</v>
      </c>
      <c r="C51" s="40" t="s">
        <v>410</v>
      </c>
      <c r="D51" s="61" t="s">
        <v>11</v>
      </c>
      <c r="E51" s="72">
        <v>1</v>
      </c>
    </row>
    <row r="52" spans="1:5" ht="38.25">
      <c r="A52" s="43">
        <f t="shared" si="0"/>
        <v>47</v>
      </c>
      <c r="B52" s="73" t="s">
        <v>365</v>
      </c>
      <c r="C52" s="40" t="s">
        <v>411</v>
      </c>
      <c r="D52" s="61" t="s">
        <v>11</v>
      </c>
      <c r="E52" s="72">
        <v>1</v>
      </c>
    </row>
    <row r="53" spans="1:5" ht="38.25">
      <c r="A53" s="43">
        <f t="shared" si="0"/>
        <v>48</v>
      </c>
      <c r="B53" s="73" t="s">
        <v>365</v>
      </c>
      <c r="C53" s="40" t="s">
        <v>405</v>
      </c>
      <c r="D53" s="61" t="s">
        <v>11</v>
      </c>
      <c r="E53" s="72">
        <v>1</v>
      </c>
    </row>
    <row r="54" spans="1:5" ht="38.25">
      <c r="A54" s="43">
        <f t="shared" si="0"/>
        <v>49</v>
      </c>
      <c r="B54" s="73" t="s">
        <v>365</v>
      </c>
      <c r="C54" s="40" t="s">
        <v>412</v>
      </c>
      <c r="D54" s="61" t="s">
        <v>11</v>
      </c>
      <c r="E54" s="72">
        <v>1</v>
      </c>
    </row>
    <row r="55" spans="1:5" ht="38.25">
      <c r="A55" s="43">
        <f t="shared" si="0"/>
        <v>50</v>
      </c>
      <c r="B55" s="73" t="s">
        <v>365</v>
      </c>
      <c r="C55" s="40" t="s">
        <v>410</v>
      </c>
      <c r="D55" s="61" t="s">
        <v>11</v>
      </c>
      <c r="E55" s="72">
        <v>2</v>
      </c>
    </row>
    <row r="56" spans="1:5" ht="38.25">
      <c r="A56" s="43">
        <f t="shared" si="0"/>
        <v>51</v>
      </c>
      <c r="B56" s="73" t="s">
        <v>365</v>
      </c>
      <c r="C56" s="69" t="s">
        <v>413</v>
      </c>
      <c r="D56" s="73" t="s">
        <v>11</v>
      </c>
      <c r="E56" s="72">
        <v>1</v>
      </c>
    </row>
    <row r="57" spans="1:5">
      <c r="A57" s="43">
        <f t="shared" si="0"/>
        <v>52</v>
      </c>
      <c r="B57" s="73" t="s">
        <v>365</v>
      </c>
      <c r="C57" s="40" t="s">
        <v>414</v>
      </c>
      <c r="D57" s="61" t="s">
        <v>11</v>
      </c>
      <c r="E57" s="72">
        <v>9</v>
      </c>
    </row>
    <row r="58" spans="1:5">
      <c r="A58" s="43">
        <f t="shared" si="0"/>
        <v>53</v>
      </c>
      <c r="B58" s="73" t="s">
        <v>365</v>
      </c>
      <c r="C58" s="40" t="s">
        <v>415</v>
      </c>
      <c r="D58" s="61" t="s">
        <v>11</v>
      </c>
      <c r="E58" s="72">
        <v>1</v>
      </c>
    </row>
    <row r="59" spans="1:5">
      <c r="A59" s="82">
        <f t="shared" si="0"/>
        <v>54</v>
      </c>
      <c r="B59" s="86"/>
      <c r="C59" s="95" t="s">
        <v>416</v>
      </c>
      <c r="D59" s="96"/>
      <c r="E59" s="88"/>
    </row>
    <row r="60" spans="1:5" ht="25.5">
      <c r="A60" s="43">
        <f t="shared" si="0"/>
        <v>55</v>
      </c>
      <c r="B60" s="73" t="s">
        <v>365</v>
      </c>
      <c r="C60" s="40" t="s">
        <v>417</v>
      </c>
      <c r="D60" s="61" t="s">
        <v>11</v>
      </c>
      <c r="E60" s="72">
        <v>2</v>
      </c>
    </row>
    <row r="61" spans="1:5" ht="25.5">
      <c r="A61" s="43">
        <f t="shared" si="0"/>
        <v>56</v>
      </c>
      <c r="B61" s="73" t="s">
        <v>365</v>
      </c>
      <c r="C61" s="40" t="s">
        <v>418</v>
      </c>
      <c r="D61" s="61" t="s">
        <v>11</v>
      </c>
      <c r="E61" s="72">
        <v>2</v>
      </c>
    </row>
    <row r="62" spans="1:5" ht="25.5">
      <c r="A62" s="43">
        <f t="shared" si="0"/>
        <v>57</v>
      </c>
      <c r="B62" s="73" t="s">
        <v>365</v>
      </c>
      <c r="C62" s="40" t="s">
        <v>419</v>
      </c>
      <c r="D62" s="61" t="s">
        <v>11</v>
      </c>
      <c r="E62" s="72">
        <v>3</v>
      </c>
    </row>
    <row r="63" spans="1:5" ht="25.5">
      <c r="A63" s="43">
        <f t="shared" si="0"/>
        <v>58</v>
      </c>
      <c r="B63" s="73" t="s">
        <v>365</v>
      </c>
      <c r="C63" s="40" t="s">
        <v>420</v>
      </c>
      <c r="D63" s="61" t="s">
        <v>11</v>
      </c>
      <c r="E63" s="72">
        <v>1</v>
      </c>
    </row>
    <row r="64" spans="1:5" ht="25.5">
      <c r="A64" s="43">
        <f t="shared" si="0"/>
        <v>59</v>
      </c>
      <c r="B64" s="73" t="s">
        <v>365</v>
      </c>
      <c r="C64" s="40" t="s">
        <v>421</v>
      </c>
      <c r="D64" s="61" t="s">
        <v>11</v>
      </c>
      <c r="E64" s="72">
        <v>1</v>
      </c>
    </row>
    <row r="65" spans="1:5" ht="25.5">
      <c r="A65" s="43">
        <f t="shared" si="0"/>
        <v>60</v>
      </c>
      <c r="B65" s="73" t="s">
        <v>365</v>
      </c>
      <c r="C65" s="40" t="s">
        <v>422</v>
      </c>
      <c r="D65" s="61" t="s">
        <v>11</v>
      </c>
      <c r="E65" s="72">
        <v>3</v>
      </c>
    </row>
    <row r="66" spans="1:5" ht="25.5">
      <c r="A66" s="43">
        <f t="shared" si="0"/>
        <v>61</v>
      </c>
      <c r="B66" s="73" t="s">
        <v>365</v>
      </c>
      <c r="C66" s="40" t="s">
        <v>423</v>
      </c>
      <c r="D66" s="61" t="s">
        <v>11</v>
      </c>
      <c r="E66" s="72">
        <v>2</v>
      </c>
    </row>
    <row r="67" spans="1:5" ht="25.5">
      <c r="A67" s="43">
        <f t="shared" si="0"/>
        <v>62</v>
      </c>
      <c r="B67" s="73" t="s">
        <v>365</v>
      </c>
      <c r="C67" s="40" t="s">
        <v>424</v>
      </c>
      <c r="D67" s="61" t="s">
        <v>11</v>
      </c>
      <c r="E67" s="72">
        <v>1</v>
      </c>
    </row>
    <row r="68" spans="1:5">
      <c r="A68" s="43">
        <f t="shared" si="0"/>
        <v>63</v>
      </c>
      <c r="B68" s="73" t="s">
        <v>365</v>
      </c>
      <c r="C68" s="40" t="s">
        <v>425</v>
      </c>
      <c r="D68" s="61" t="s">
        <v>370</v>
      </c>
      <c r="E68" s="72">
        <v>551.1</v>
      </c>
    </row>
    <row r="69" spans="1:5">
      <c r="A69" s="43">
        <f t="shared" si="0"/>
        <v>64</v>
      </c>
      <c r="B69" s="73" t="s">
        <v>365</v>
      </c>
      <c r="C69" s="40" t="s">
        <v>426</v>
      </c>
      <c r="D69" s="61" t="s">
        <v>370</v>
      </c>
      <c r="E69" s="72">
        <v>551.1</v>
      </c>
    </row>
  </sheetData>
  <mergeCells count="7">
    <mergeCell ref="A1:E1"/>
    <mergeCell ref="B3:E3"/>
    <mergeCell ref="A2:E2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16</vt:i4>
      </vt:variant>
      <vt:variant>
        <vt:lpstr>Zakresy nazwane</vt:lpstr>
      </vt:variant>
      <vt:variant>
        <vt:i4>31</vt:i4>
      </vt:variant>
    </vt:vector>
  </HeadingPairs>
  <TitlesOfParts>
    <vt:vector size="47" baseType="lpstr">
      <vt:lpstr>ZZK</vt:lpstr>
      <vt:lpstr>3.01. W.O.</vt:lpstr>
      <vt:lpstr>3.02 Droga</vt:lpstr>
      <vt:lpstr>3.03 MD-03</vt:lpstr>
      <vt:lpstr>3.04 MD-04</vt:lpstr>
      <vt:lpstr>3.05 PDR-5</vt:lpstr>
      <vt:lpstr>3.06 PDR-6</vt:lpstr>
      <vt:lpstr>3.07 PDR-7</vt:lpstr>
      <vt:lpstr>3.08 EN</vt:lpstr>
      <vt:lpstr>3.09 TK</vt:lpstr>
      <vt:lpstr>3.10 W</vt:lpstr>
      <vt:lpstr>3.11 G</vt:lpstr>
      <vt:lpstr>3.12 TM</vt:lpstr>
      <vt:lpstr>3.13 KD</vt:lpstr>
      <vt:lpstr>3.14 OŚ</vt:lpstr>
      <vt:lpstr>3.15 M</vt:lpstr>
      <vt:lpstr>'3.01. W.O.'!Obszar_wydruku</vt:lpstr>
      <vt:lpstr>'3.02 Droga'!Obszar_wydruku</vt:lpstr>
      <vt:lpstr>'3.03 MD-03'!Obszar_wydruku</vt:lpstr>
      <vt:lpstr>'3.04 MD-04'!Obszar_wydruku</vt:lpstr>
      <vt:lpstr>'3.05 PDR-5'!Obszar_wydruku</vt:lpstr>
      <vt:lpstr>'3.06 PDR-6'!Obszar_wydruku</vt:lpstr>
      <vt:lpstr>'3.07 PDR-7'!Obszar_wydruku</vt:lpstr>
      <vt:lpstr>'3.08 EN'!Obszar_wydruku</vt:lpstr>
      <vt:lpstr>'3.09 TK'!Obszar_wydruku</vt:lpstr>
      <vt:lpstr>'3.10 W'!Obszar_wydruku</vt:lpstr>
      <vt:lpstr>'3.11 G'!Obszar_wydruku</vt:lpstr>
      <vt:lpstr>'3.12 TM'!Obszar_wydruku</vt:lpstr>
      <vt:lpstr>'3.13 KD'!Obszar_wydruku</vt:lpstr>
      <vt:lpstr>'3.14 OŚ'!Obszar_wydruku</vt:lpstr>
      <vt:lpstr>'3.15 M'!Obszar_wydruku</vt:lpstr>
      <vt:lpstr>ZZK!Obszar_wydruku</vt:lpstr>
      <vt:lpstr>'3.01. W.O.'!Tytuły_wydruku</vt:lpstr>
      <vt:lpstr>'3.02 Droga'!Tytuły_wydruku</vt:lpstr>
      <vt:lpstr>'3.03 MD-03'!Tytuły_wydruku</vt:lpstr>
      <vt:lpstr>'3.04 MD-04'!Tytuły_wydruku</vt:lpstr>
      <vt:lpstr>'3.05 PDR-5'!Tytuły_wydruku</vt:lpstr>
      <vt:lpstr>'3.06 PDR-6'!Tytuły_wydruku</vt:lpstr>
      <vt:lpstr>'3.07 PDR-7'!Tytuły_wydruku</vt:lpstr>
      <vt:lpstr>'3.08 EN'!Tytuły_wydruku</vt:lpstr>
      <vt:lpstr>'3.09 TK'!Tytuły_wydruku</vt:lpstr>
      <vt:lpstr>'3.10 W'!Tytuły_wydruku</vt:lpstr>
      <vt:lpstr>'3.11 G'!Tytuły_wydruku</vt:lpstr>
      <vt:lpstr>'3.12 TM'!Tytuły_wydruku</vt:lpstr>
      <vt:lpstr>'3.13 KD'!Tytuły_wydruku</vt:lpstr>
      <vt:lpstr>'3.14 OŚ'!Tytuły_wydruku</vt:lpstr>
      <vt:lpstr>'3.15 M'!Tytuły_wydruku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Bogacka</dc:creator>
  <cp:lastModifiedBy>ZDW-59</cp:lastModifiedBy>
  <cp:lastPrinted>2025-02-24T10:42:06Z</cp:lastPrinted>
  <dcterms:created xsi:type="dcterms:W3CDTF">2016-11-03T08:34:35Z</dcterms:created>
  <dcterms:modified xsi:type="dcterms:W3CDTF">2025-02-24T10:45:46Z</dcterms:modified>
</cp:coreProperties>
</file>