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<sst xmlns="http://schemas.openxmlformats.org/spreadsheetml/2006/main" count="550" uniqueCount="320">
  <si>
    <t xml:space="preserve">zał nr 1.1 do swz</t>
  </si>
  <si>
    <t xml:space="preserve">KOSZTORYS OFERTOWY</t>
  </si>
  <si>
    <t xml:space="preserve">Budowa kanalizacji deszczowej wraz z budową drogi dla pieszych  z dopuszczeniem ruchu roweró obrębie ulicy Miodowej  w miejscowości Przyborki w celu poprawy jakości życia mieszkańców  i łagodzenia zmian klimatu</t>
  </si>
  <si>
    <t xml:space="preserve">Lp</t>
  </si>
  <si>
    <t xml:space="preserve">KNR, KNNR, WKNR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</si>
  <si>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</si>
  <si>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</si>
  <si>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</si>
  <si>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</si>
  <si>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</t>
  </si>
  <si>
    <t xml:space="preserve">A</t>
  </si>
  <si>
    <t xml:space="preserve">STAN</t>
  </si>
  <si>
    <t xml:space="preserve">KANALIZACJA DESZCZOWA</t>
  </si>
  <si>
    <t xml:space="preserve">A.a</t>
  </si>
  <si>
    <t xml:space="preserve">ELEMENT</t>
  </si>
  <si>
    <t xml:space="preserve">Roboty ziemne na rurociągu</t>
  </si>
  <si>
    <t xml:space="preserve"> 201-01-20-0</t>
  </si>
  <si>
    <t xml:space="preserve">Roboty pomiarowe - trasa rurociagu w terenie równinnym</t>
  </si>
  <si>
    <t xml:space="preserve">km</t>
  </si>
  <si>
    <t xml:space="preserve"> 201-02-06-0</t>
  </si>
  <si>
    <t xml:space="preserve">Roboty ziemne koparkami podsiębiernymi 0,40 m3 w gruncie kat 3 z transportem wywrotkami 5 Mg na odległość wg Wykonawcy</t>
  </si>
  <si>
    <t xml:space="preserve">m3</t>
  </si>
  <si>
    <t xml:space="preserve"> 201-03-01-0</t>
  </si>
  <si>
    <t xml:space="preserve">Roboty ziemne ręczne - wyrównanie dna wykopu po koparce, wykopy przy kolizjach  w gruncie kat 3 z transportem wywrotkami 5 Mg na odległość wg Wykonawcy</t>
  </si>
  <si>
    <t xml:space="preserve"> 201-03-22-0</t>
  </si>
  <si>
    <t xml:space="preserve">Umocnienie ścian wykopów liniowych szer do 1,0 m i głęb do 3,0 m wypraskami stalowymi z rozbiórką w gruncie kat 3-4</t>
  </si>
  <si>
    <t xml:space="preserve">m2</t>
  </si>
  <si>
    <t xml:space="preserve">Podłoże pod kanały i obiekty z piasku grub 15 cm</t>
  </si>
  <si>
    <t xml:space="preserve"> 228-05-01-0</t>
  </si>
  <si>
    <t xml:space="preserve">Obsypka rurociągu piaskiem z dowozem wykopie umocnionym suchym - wymiana gruntu</t>
  </si>
  <si>
    <t xml:space="preserve"> 201-02-36-0</t>
  </si>
  <si>
    <t xml:space="preserve">Zagęszczanie nasypów ubijakami mechanicznymi grunt spoisty kat 3-4</t>
  </si>
  <si>
    <t xml:space="preserve"> 201-06-07-0</t>
  </si>
  <si>
    <t xml:space="preserve">Igłofiltry wpłukiwane w grunt bez obsypki głęb do 4,0 m</t>
  </si>
  <si>
    <t xml:space="preserve">szt</t>
  </si>
  <si>
    <t xml:space="preserve"> 201-06-16-0</t>
  </si>
  <si>
    <t xml:space="preserve">Tymczasowy rurociąg z rur stalowych kołnierzowych fi 100</t>
  </si>
  <si>
    <t xml:space="preserve">metr</t>
  </si>
  <si>
    <t xml:space="preserve">211-26-01</t>
  </si>
  <si>
    <t xml:space="preserve">Pompowanie wody z wykopu - alternatywa</t>
  </si>
  <si>
    <t xml:space="preserve">A.b</t>
  </si>
  <si>
    <t xml:space="preserve">Roboty montażowe na rurociągu</t>
  </si>
  <si>
    <t xml:space="preserve"> 228-05-03-0</t>
  </si>
  <si>
    <t xml:space="preserve">Rura kanalizacyjna kielichowa PVC fi 300 wykopie umocnionym nawodnionym</t>
  </si>
  <si>
    <t xml:space="preserve">Studnia kontrolna z kręgów betonowych B 45 fi 1000 gł.1,95 m z gotową dennicą łączoną  na uszczelkę gumową zamówioną na wymiar - anal.- D1/2</t>
  </si>
  <si>
    <t xml:space="preserve">Studnia kontrolna z kręgów betonowych B 45 fi 1000 gł.1,95 m z gotową dennicą łączoną  na uszczelkę gumową zamówioną na wymiar - anal.- D1</t>
  </si>
  <si>
    <t xml:space="preserve">Studnia kontrolna z kręgów betonowych B 45 fi 1000 gł.1,91 m z gotową dennicą łączoną  na uszczelkę gumową zamówioną na wymiar - anal.- D2</t>
  </si>
  <si>
    <t xml:space="preserve">Studnia kontrolna z kręgów betonowych B 45 fi 1000 gł.1,84 m z gotową dennicą łączoną  na uszczelkę gumową zamówioną na wymiar - anal.- D3</t>
  </si>
  <si>
    <t xml:space="preserve">Studnia kontrolna z kręgów betonowych B 45 fi 1000 gł.2,0 m z gotową dennicą łączoną  na uszczelkę gumową zamówioną na wymiar - anal.- D4</t>
  </si>
  <si>
    <t xml:space="preserve">Studnia kontrolna z kręgów betonowych B 45 fi 1000 gł.2,29 m z gotową dennicą łączoną  na uszczelkę gumową zamówioną na wymiar - anal.- D5</t>
  </si>
  <si>
    <t xml:space="preserve">Studnia kontrolna z kręgów betonowych B 45 fi 1000 gł.2,56 m z gotową dennicą łączoną  na uszczelkę gumową zamówioną na wymiar - anal.- D6</t>
  </si>
  <si>
    <t xml:space="preserve">Studnia kontrolna z kręgów betonowych B 45 fi 1000 gł.2,74 m z gotową dennicą łączoną  na uszczelkę gumową zamówioną na wymiar - anal.- D7</t>
  </si>
  <si>
    <t xml:space="preserve">Studnia kontrolna z kręgów betonowych B 45 fi 1000 gł.2,90 m z gotową dennicą łączoną  na uszczelkę gumową zamówioną na wymiar - anal.- D8</t>
  </si>
  <si>
    <t xml:space="preserve">Studnia kontrolna z kręgów betonowych B 45 fi 1000 gł.2,76 m z gotową dennicą łączoną  na uszczelkę gumową zamówioną na wymiar - anal.- D9</t>
  </si>
  <si>
    <t xml:space="preserve">Studnia kontrolna z kręgów betonowych B 45 fi 1000 gł.2,21 m z gotową dennicą łączoną  na uszczelkę gumową zamówioną na wymiar - anal.- D10</t>
  </si>
  <si>
    <t xml:space="preserve">Studnia kontrolna z kręgów betonowych B 45 fi 1000 gł.2,05 m z gotową dennicą łączoną  na uszczelkę gumową zamówioną na wymiar - anal.- D11</t>
  </si>
  <si>
    <t xml:space="preserve">Studnia kontrolna z kręgów betonowych B 45 fi 1000 gł.2,08 m z gotową dennicą łączoną  na uszczelkę gumową zamówioną na wymiar - anal.- D12</t>
  </si>
  <si>
    <t xml:space="preserve">Studnia kontrolna z kręgów betonowych B 45 fi 1000 gł.2,06 m z gotową dennicą łączoną  na uszczelkę gumową zamówioną na wymiar - anal.- D13</t>
  </si>
  <si>
    <t xml:space="preserve">Studnia kontrolna z kręgów betonowych B 45 fi 1000 gł.2,22 m z gotową dennicą łączoną  na uszczelkę gumową zamówioną na wymiar - anal.- D10/1</t>
  </si>
  <si>
    <t xml:space="preserve">Studnia kontrolna z kręgów betonowych B 45 fi 1000 gł.2,25 m z gotową dennicą łączoną  na uszczelkę gumową zamówioną na wymiar - anal.- D10/2</t>
  </si>
  <si>
    <t xml:space="preserve">Studnia kontrolna z kręgów betonowych B 45 fi 1000 gł.2,26 m z gotową dennicą łączoną  na uszczelkę gumową zamówioną na wymiar - anal.- D10/3</t>
  </si>
  <si>
    <t xml:space="preserve">Studnia kontrolna z kręgów betonowych B 45 fi 1000 gł.2,36 m z gotową dennicą łączoną  na uszczelkę gumową zamówioną na wymiar - anal.- D10/4</t>
  </si>
  <si>
    <t xml:space="preserve">Studnia kontrolna z kręgów betonowych B 45 fi 1000 gł.1,96 m z gotową dennicą łączoną  na uszczelkę gumową zamówioną na wymiar - anal.- D10/5</t>
  </si>
  <si>
    <t xml:space="preserve">Studnia kontrolna z kręgów betonowych B 45 fi 1000 gł.2,52 m z gotową dennicą łączoną  na uszczelkę gumową zamówioną na wymiar - anal.- D10/6</t>
  </si>
  <si>
    <t xml:space="preserve">Studnia kontrolna z kręgów betonowych B 45 fi 1000 gł.2,58 m z gotową dennicą łączoną  na uszczelkę gumową zamówioną na wymiar - anal.- D10/7</t>
  </si>
  <si>
    <t xml:space="preserve">Studnia kontrolna z kręgów betonowych B 45 fi 1000 gł.2,40 m z gotową dennicą łączoną  na uszczelkę gumową zamówioną na wymiar - anal.- D10/8</t>
  </si>
  <si>
    <t xml:space="preserve">Właz kanałowy żeliwny typu ciężkiego fi 600 klasy D400 z pokrywą wypełnioną betonem, z wentylacją nieklawiszujący, z wkładką gumową i zabezpieczeniem antywłamaniowym</t>
  </si>
  <si>
    <t xml:space="preserve">Budowle i elementy betonowe o objętości do 1,5 m3 z betonu B-20 - drobne roboty betonowe przy studniach kontrolnych</t>
  </si>
  <si>
    <t xml:space="preserve">Montaż konstrukcji podwieszeń kabli typ lekki o rozpiętości 4 m</t>
  </si>
  <si>
    <t xml:space="preserve">kmpl</t>
  </si>
  <si>
    <t xml:space="preserve">Demontaż konstrukcji podwieszeń kabli typ lekki o rozpiętości 4 m</t>
  </si>
  <si>
    <t xml:space="preserve">A.c</t>
  </si>
  <si>
    <t xml:space="preserve">Roboty organizacyjne</t>
  </si>
  <si>
    <t xml:space="preserve">CEN 000-00-00-0</t>
  </si>
  <si>
    <t xml:space="preserve">Badanie stopnia zagęszczenia gruntu</t>
  </si>
  <si>
    <t xml:space="preserve">B</t>
  </si>
  <si>
    <t xml:space="preserve">LINIA NAPOWIETRZNA nN 0,4kV</t>
  </si>
  <si>
    <t xml:space="preserve">B.a</t>
  </si>
  <si>
    <t xml:space="preserve">Demontaż linii napowietrzna nN 0,4kV</t>
  </si>
  <si>
    <t xml:space="preserve">B.a.1</t>
  </si>
  <si>
    <t xml:space="preserve">ASORTYMENT</t>
  </si>
  <si>
    <t xml:space="preserve">Demontaże</t>
  </si>
  <si>
    <t xml:space="preserve"> 009 0901-11</t>
  </si>
  <si>
    <t xml:space="preserve">Demontaż słupów żelbetowych linii napowietrznej NN rozkracznych  ŻN-10</t>
  </si>
  <si>
    <t xml:space="preserve"> 009 0901-08</t>
  </si>
  <si>
    <t xml:space="preserve">Demontaż słupów żelbetowych linii napowietrznej NN pojedyńczych z ustojami ŻN-10</t>
  </si>
  <si>
    <t xml:space="preserve"> 009 0903-04</t>
  </si>
  <si>
    <t xml:space="preserve">Demontaż przewodów nieizolowanych linii napowietrznej NN, o przekroju przewodu do 95 mm2, z przeznaczeniem na złom 50mm2</t>
  </si>
  <si>
    <t xml:space="preserve">km/prz.</t>
  </si>
  <si>
    <t xml:space="preserve">Demontaż przewodów nieizolowanych linii napowietrznej NN, o przekroju przewodu do 95 mm2, z przeznaczeniem na złom AL 25mm2</t>
  </si>
  <si>
    <t xml:space="preserve"> 009 0902-06</t>
  </si>
  <si>
    <t xml:space="preserve">Demontaż na słupie leżącym linii NN poprzecznika przelotowego</t>
  </si>
  <si>
    <t xml:space="preserve"> 009 0902-07</t>
  </si>
  <si>
    <t xml:space="preserve">Demontaż na słupie leżącym linii NN poprzecznika narożnego lub krańcowego</t>
  </si>
  <si>
    <t xml:space="preserve"> 005 0717-02</t>
  </si>
  <si>
    <t xml:space="preserve">Demontaż kabli bezpośrednio na słupach betonowych, o masie: ponad 0,5 do 1,0 kg/m - na uchwyty</t>
  </si>
  <si>
    <t xml:space="preserve">m</t>
  </si>
  <si>
    <t xml:space="preserve"> 009 0902-08</t>
  </si>
  <si>
    <t xml:space="preserve">Demontaż na słupie leżącym linii NN trzonu hakowego TH  z izolatorem</t>
  </si>
  <si>
    <t xml:space="preserve"> 009 1005-03</t>
  </si>
  <si>
    <t xml:space="preserve">Demontaż oprawy oświetlenia zewnętrznego zainstalowanej na trzpieniu słupa lub wysięgniku - oprawa do ponownego wykorzystania</t>
  </si>
  <si>
    <t xml:space="preserve">kpl</t>
  </si>
  <si>
    <t xml:space="preserve"> 009 1002-06</t>
  </si>
  <si>
    <t xml:space="preserve">Demontaż wysięgnika rurowego mocowanego na słupie o ciężarze do 30 kg</t>
  </si>
  <si>
    <t xml:space="preserve">B.a.2</t>
  </si>
  <si>
    <t xml:space="preserve">Transport</t>
  </si>
  <si>
    <t xml:space="preserve"> 513 0801-01</t>
  </si>
  <si>
    <t xml:space="preserve">Transport wewnętrzny na odległość do 20,0 km - prefabrykatów żelbetowych, słupów</t>
  </si>
  <si>
    <t xml:space="preserve">t</t>
  </si>
  <si>
    <t xml:space="preserve"> 513 0801-02</t>
  </si>
  <si>
    <t xml:space="preserve">Transport wewnętrzny na odległość do 20,0 km - przewodów, izolatorów, osprzętu i drewna</t>
  </si>
  <si>
    <t xml:space="preserve">B.b</t>
  </si>
  <si>
    <t xml:space="preserve">Budowa linii napowietrznej nN 0,4kV</t>
  </si>
  <si>
    <t xml:space="preserve">B.b.1</t>
  </si>
  <si>
    <t xml:space="preserve">Montaż linii nn-0,4kV napowietrznej</t>
  </si>
  <si>
    <t xml:space="preserve"> 005 0903-01</t>
  </si>
  <si>
    <t xml:space="preserve">Montaż i stawianie słupa linii napowietrznej NN z żerdzi wirowanych, przy długości pojedynczego słupa: 10,5 m i żerdzi 10,5/15 Ustój U3b</t>
  </si>
  <si>
    <t xml:space="preserve">słup</t>
  </si>
  <si>
    <t xml:space="preserve"> 005 0902-04</t>
  </si>
  <si>
    <t xml:space="preserve">Montaż konstrukcji stalowych i osprzętu linii NN: konstrukacja typu Km-1 z izolatorami</t>
  </si>
  <si>
    <t xml:space="preserve"> 005 0902-02</t>
  </si>
  <si>
    <t xml:space="preserve">Montaż konstrukcji stalowych nośnych linii NN, typu: poprzecznik krańcowy</t>
  </si>
  <si>
    <t xml:space="preserve"> 510 0803-02</t>
  </si>
  <si>
    <t xml:space="preserve">Montaż odgromników lub bezpieczników napowietrznych: z kosza podnośnika samochod. , odgromnik</t>
  </si>
  <si>
    <t xml:space="preserve"> 005 1005-01</t>
  </si>
  <si>
    <t xml:space="preserve">Montaż rur osłonowych BE 75 na słupie</t>
  </si>
  <si>
    <t xml:space="preserve">Montaż rur osłonowych BE 110 na słupie</t>
  </si>
  <si>
    <t xml:space="preserve">B.b.2</t>
  </si>
  <si>
    <t xml:space="preserve">Uziemienie</t>
  </si>
  <si>
    <t xml:space="preserve"> 005 0603-07</t>
  </si>
  <si>
    <t xml:space="preserve">Przewody uziemiające i wyrównawcze montowane na słupach: z bednarki ocynkowanej, o przekr. do 200 mm2</t>
  </si>
  <si>
    <t xml:space="preserve">Przewody uziemiające i wyrównawcze montowane w rowach, luzem, z bednarki ocynk. o przekr do 120 mm2</t>
  </si>
  <si>
    <t xml:space="preserve"> 005 0606-05</t>
  </si>
  <si>
    <t xml:space="preserve">Montaż metodą udarową uziomu ze stali profilowanej, w gruncie: kat.III  - długość uziomu 4,5 m</t>
  </si>
  <si>
    <t xml:space="preserve">uziom</t>
  </si>
  <si>
    <t xml:space="preserve">B.b.3</t>
  </si>
  <si>
    <t xml:space="preserve">Pomiary</t>
  </si>
  <si>
    <t xml:space="preserve"> 005 1304-01</t>
  </si>
  <si>
    <t xml:space="preserve">Badania i pomiary instalacji uziemienia ochronnego lub roboczego: - pierwszy pomiar</t>
  </si>
  <si>
    <t xml:space="preserve"> 005 1304-02</t>
  </si>
  <si>
    <t xml:space="preserve">Badania i pomiary instalacji uziemienia ochronnego lub roboczego: - każdy następny pomiar</t>
  </si>
  <si>
    <t xml:space="preserve">B.c</t>
  </si>
  <si>
    <t xml:space="preserve">Budowa linii napowietrznej nN 0,4kV - oświetlenie uliczne</t>
  </si>
  <si>
    <t xml:space="preserve">B.c.1</t>
  </si>
  <si>
    <t xml:space="preserve">Montaż opraw oświetlenia ulicznego</t>
  </si>
  <si>
    <t xml:space="preserve"> 005 1002-01</t>
  </si>
  <si>
    <t xml:space="preserve">Montaż wysięgników rurowych, mocowanych na słupie, o ciężarze: do 15 kg</t>
  </si>
  <si>
    <t xml:space="preserve"> 005 1004-02</t>
  </si>
  <si>
    <t xml:space="preserve">Montaż opraw oświetlenia zewnetrznego, na wysięgnikach - oprawa i lampa z demontażu</t>
  </si>
  <si>
    <t xml:space="preserve"> 005 0902-06</t>
  </si>
  <si>
    <t xml:space="preserve">Montaż konstrukcji stalowych i osprzętu linii napowietrznej NN - bezpiecznika</t>
  </si>
  <si>
    <t xml:space="preserve"> 005 1003-02</t>
  </si>
  <si>
    <t xml:space="preserve">Montaż przewodów do opraw oświetleniowych, przez wciąganie w słupy, rury osłonowe i wysięgniki,</t>
  </si>
  <si>
    <t xml:space="preserve">B.c.2</t>
  </si>
  <si>
    <t xml:space="preserve"> 005 1301-01</t>
  </si>
  <si>
    <t xml:space="preserve">Sprawdzenie i pomiar obwodu elektrycznego niskiego napięcia: 1-fazowego</t>
  </si>
  <si>
    <t xml:space="preserve">pomiar</t>
  </si>
  <si>
    <t xml:space="preserve">C</t>
  </si>
  <si>
    <t xml:space="preserve">LINIA KABLOWA nN 0,4kV</t>
  </si>
  <si>
    <t xml:space="preserve">C.a</t>
  </si>
  <si>
    <t xml:space="preserve">Linia kablowa nN 0,4kV - NAY2Y-J 4x150mm2</t>
  </si>
  <si>
    <t xml:space="preserve"> 005 0701-02</t>
  </si>
  <si>
    <t xml:space="preserve">Ręczne kopanie rowów dla kabli, w gruncie : kat. III</t>
  </si>
  <si>
    <t xml:space="preserve"> 005 0702-02</t>
  </si>
  <si>
    <t xml:space="preserve">Ręczne zasypywanie rowów dla kabli, w gruncie : kat. III</t>
  </si>
  <si>
    <t xml:space="preserve"> 005 0706-01</t>
  </si>
  <si>
    <t xml:space="preserve">Nasypanie warstwy piasku na dnie rowu kablowego o szerokości: do 0,4 m</t>
  </si>
  <si>
    <t xml:space="preserve"> 001 0408-02</t>
  </si>
  <si>
    <t xml:space="preserve">Zagęszczanie nasypów ubijakami mechanicznymi, w gruncie: spoistym kat. III</t>
  </si>
  <si>
    <t xml:space="preserve"> 401 0108-06</t>
  </si>
  <si>
    <t xml:space="preserve">Wywóz ziemi samochodami samowyładowczymi na odległość wg Wykonawcy, z załadowaniem i wyładowaniem gruntu kategorii: III</t>
  </si>
  <si>
    <t xml:space="preserve"> 005 0705-01</t>
  </si>
  <si>
    <t xml:space="preserve">Ułożenie rur osłonowych: z PCW  DVK 110</t>
  </si>
  <si>
    <t xml:space="preserve"> 005 0723-02</t>
  </si>
  <si>
    <t xml:space="preserve">Przewierty mechaniczne pod obiektami, dla rur SRS 110</t>
  </si>
  <si>
    <t xml:space="preserve"> 005 0707-04</t>
  </si>
  <si>
    <t xml:space="preserve">Ręczne układanie kabli w rowach kablowych, o masie pon. 2,0 do 3,0 kg/m, z przykryciem kabli: folią z PCW uplast.gr.pow.0,4-0,6 mm gat.I/II</t>
  </si>
  <si>
    <t xml:space="preserve"> 005 0713-03</t>
  </si>
  <si>
    <t xml:space="preserve">Układanie kabli w rurach, pustakach lub kanałach zamkniętych, o masie: ponad 1,0 do 3,0 kg/m</t>
  </si>
  <si>
    <t xml:space="preserve"> 005 0717-04</t>
  </si>
  <si>
    <t xml:space="preserve">Układanie kabli bezpośrednio na słupach betonowych, o masie: ponad 2,0 do 3,0 kg/m - na uchwyty</t>
  </si>
  <si>
    <t xml:space="preserve"> 510 0904-03</t>
  </si>
  <si>
    <t xml:space="preserve">Montaż mostków nierozłącznych ze złączką do karbowania, o przekroju przewodów: do 70 mm2</t>
  </si>
  <si>
    <t xml:space="preserve"> 005 0726-11</t>
  </si>
  <si>
    <t xml:space="preserve">Obróbka na sucho kabli na nap.do 1 kV, o izolacji i powłoce z tworzyw sztucznych - zarobienie na sucho końca kabla 4-żyłowego, o przekroju żył: ponad  50 do 120 mm2</t>
  </si>
  <si>
    <t xml:space="preserve"> 005 0602-04</t>
  </si>
  <si>
    <t xml:space="preserve">Montaż przewodów uziemiających i wyrównawczych wykonanych z bednarki ocynkowanej o przekroju do 120 mm2: ułożonych luzem</t>
  </si>
  <si>
    <t xml:space="preserve"> 005 1302-03</t>
  </si>
  <si>
    <t xml:space="preserve">Badanie linii kablowej: niskiego napięcia - kabel 4-żyłowy</t>
  </si>
  <si>
    <t xml:space="preserve">odc</t>
  </si>
  <si>
    <t xml:space="preserve">C.b</t>
  </si>
  <si>
    <t xml:space="preserve">Linia kablowa nN 0,4kV - YAKY4x25mm2</t>
  </si>
  <si>
    <t xml:space="preserve">C.b.1</t>
  </si>
  <si>
    <t xml:space="preserve">Roboty ziemne</t>
  </si>
  <si>
    <t xml:space="preserve">C.b.2</t>
  </si>
  <si>
    <t xml:space="preserve">Układanie kabli YAKY4x25</t>
  </si>
  <si>
    <t xml:space="preserve"> 005 0707-02</t>
  </si>
  <si>
    <t xml:space="preserve">Ręczne układanie kabli w rowach kablowych, o masie pon. 0,5 do 1,0 kg/m, z przykryciem kabli: folią z PCW uplast.gr.pow.0,4-0,6 mm gat.I/II</t>
  </si>
  <si>
    <t xml:space="preserve"> 005 0713-02</t>
  </si>
  <si>
    <t xml:space="preserve">Układanie kabli, pętle, w rurach, pustakach lub kanałach zamkniętych, o masie: ponad 0,5 do 1,0 kg/m</t>
  </si>
  <si>
    <t xml:space="preserve">Układanie kabli bezpośrednio na słupach betonowych, o masie: ponad 0,5 do 1,0 kg/m - na uchwyty</t>
  </si>
  <si>
    <t xml:space="preserve"> 009 0806-01</t>
  </si>
  <si>
    <t xml:space="preserve">Montaż muf z tworzyw termokurczliwych przelotowych na kablach energetycznych wielożyłowych o izolacji i powłoce z tworzyw sztucznych, w rowach kablowych - przekrój żył do 35 mm2</t>
  </si>
  <si>
    <t xml:space="preserve">C.b.3</t>
  </si>
  <si>
    <t xml:space="preserve">D</t>
  </si>
  <si>
    <t xml:space="preserve">LINIA KABLOWA nN 0,4kV -  zasilanie słupa oświetleniowego</t>
  </si>
  <si>
    <t xml:space="preserve">Ułożenie rur osłonowych RHDPEk 75</t>
  </si>
  <si>
    <t xml:space="preserve">Przewierty mechaniczne pod obiektami, dla rur SRS 75</t>
  </si>
  <si>
    <t xml:space="preserve">Ręczne układanie kabli w rowach kablowych, o masie pon. 0,5 do 1,0 kg/m, z przykryciem kabli: folią z PCW uplast.gr.pow.0,4-0,6 mm gat.I/II  - kabel YAKY 4x25mm2</t>
  </si>
  <si>
    <t xml:space="preserve">Układanie kabli w rurach, pustakach lub kanałach zamkniętych, o masie: ponad 0,5 do 1,0 kg/m  - kabel YAKY 4x25mm2</t>
  </si>
  <si>
    <t xml:space="preserve"> 005 0715-02</t>
  </si>
  <si>
    <t xml:space="preserve">Układanie kabli w budynkach, budowlach lub na estakadach, z mocowaniem, o masie: ponad 0,5 do 1,0 kg/m kabel YAKY 4x25mm2</t>
  </si>
  <si>
    <t xml:space="preserve"> 005 0726-10</t>
  </si>
  <si>
    <t xml:space="preserve">Obróbka na sucho kabli na nap.do 1 kV, o izolacji i powłoce z tworzyw sztucznych - zarobienie na sucho końca kabla 4-żyłowego, o przekroju żył: 25 mm2</t>
  </si>
  <si>
    <t xml:space="preserve"> 005 1001-01</t>
  </si>
  <si>
    <t xml:space="preserve">Montaż i stawianie słupów oświetleniowych, stalowych słup ośmiokątny 7m,  ocynkowany ogniowo, grubość ścianki 3mm</t>
  </si>
  <si>
    <t xml:space="preserve">Montaż wysięgników rurowych, mocowanych na słupie, wysięgnikiem h=1m i dł. 1,0m;</t>
  </si>
  <si>
    <t xml:space="preserve">Montaż opraw oświetlenia zewnetrznego - na wysięgnikach  oprawa 100W</t>
  </si>
  <si>
    <t xml:space="preserve">Montaż przewodów do opraw oświetleniowych, przez wciąganie w słupy, rury osłonowe i wysięgniki, przy wysokości latarń: 7 m</t>
  </si>
  <si>
    <t xml:space="preserve"> 514 0604-01</t>
  </si>
  <si>
    <t xml:space="preserve">Mocowanie tabliczek opisowych: przykręcanych</t>
  </si>
  <si>
    <t xml:space="preserve"> 005 1006-01</t>
  </si>
  <si>
    <t xml:space="preserve">Montaż: tablic bezpiecznikowych wnękowych TB1</t>
  </si>
  <si>
    <t xml:space="preserve">E</t>
  </si>
  <si>
    <t xml:space="preserve">ROBOTY DROGOWE</t>
  </si>
  <si>
    <t xml:space="preserve">E.a</t>
  </si>
  <si>
    <t xml:space="preserve">Roboty rozbiórkowe i przygotowawcze</t>
  </si>
  <si>
    <t xml:space="preserve">2-31 0702-01</t>
  </si>
  <si>
    <t xml:space="preserve">Słupki do znaków drogowych - demontaż</t>
  </si>
  <si>
    <t xml:space="preserve">6 0803-08</t>
  </si>
  <si>
    <t xml:space="preserve">Rozebranie  nawierzchni z kostki betonowej i wraz z podbudową.</t>
  </si>
  <si>
    <t xml:space="preserve">6 0803-04</t>
  </si>
  <si>
    <t xml:space="preserve">Rozebranie mechaniczne nawierzchni z kostki kamiennej regularnej na podsypce cementowo-piaskowej</t>
  </si>
  <si>
    <t xml:space="preserve">6 0806-02</t>
  </si>
  <si>
    <t xml:space="preserve">Rozebranie krawężników betonowych na podsypce cementowo-piaskowej - z przekazaniem krawężników zamawiającemu</t>
  </si>
  <si>
    <t xml:space="preserve">6 0806-08</t>
  </si>
  <si>
    <t xml:space="preserve">Rozebranie obrzeży o wymiarach 8x30cm na podsypce piaskowej z przekazaniem obrzeży zamawiającemu</t>
  </si>
  <si>
    <t xml:space="preserve">4 1424-03</t>
  </si>
  <si>
    <t xml:space="preserve">Studzienki ściekowe uliczne betonowe o średnicy 500mm - rozbiórka - z naprawą nawierzchni</t>
  </si>
  <si>
    <t xml:space="preserve">6 0801-03</t>
  </si>
  <si>
    <t xml:space="preserve">Rozbiórka ręczna podbudowy  z gruntu stabilizowanego grubości 10cm z utylizacją materiałów z rozbiórki</t>
  </si>
  <si>
    <t xml:space="preserve">4-01 0603-08</t>
  </si>
  <si>
    <t xml:space="preserve">Wykonanie izolacji pionowej z jednej warstwy papy na lepiku z wykonaniem wyprawy z zaprawy cementowej z dodatkiem środka wodoszczelnego otynkowaniem i malowaniem</t>
  </si>
  <si>
    <t xml:space="preserve">SEK-06-01 0104-</t>
  </si>
  <si>
    <t xml:space="preserve">Frezowanie nawierzchni asfaltowych na głębokości 5cm na zimno przy użyciu frezarki  z utylizacją materiałów z rozbiórki</t>
  </si>
  <si>
    <t xml:space="preserve">SEK-06-01 0106-</t>
  </si>
  <si>
    <t xml:space="preserve">Mechaniczne cięcie szczelin na głębokość 10cm w nawierzchniach z mas mineralno-bitumicznych</t>
  </si>
  <si>
    <t xml:space="preserve">6 0802-04</t>
  </si>
  <si>
    <t xml:space="preserve">Rozebranie mechaniczne nawierzchni z mas mineralno-bitumicznych grubości 10cm</t>
  </si>
  <si>
    <t xml:space="preserve">6 0801-02</t>
  </si>
  <si>
    <t xml:space="preserve">Rozbiórka podbudowy z kruszywa grubości 15cm</t>
  </si>
  <si>
    <t xml:space="preserve">2-31 1406-03</t>
  </si>
  <si>
    <t xml:space="preserve">Regulacja pionowa włazów kanałowych</t>
  </si>
  <si>
    <t xml:space="preserve">2-18 0613-01</t>
  </si>
  <si>
    <t xml:space="preserve">Przebudowa studni kanalizacji sanitarnej polegająca na obniżeniu włazu na przepompowni</t>
  </si>
  <si>
    <t xml:space="preserve">studnię</t>
  </si>
  <si>
    <t xml:space="preserve">2-31 1406-04</t>
  </si>
  <si>
    <t xml:space="preserve">Regulacja zaworóodociągowych wraz z wymianą skrzynki</t>
  </si>
  <si>
    <t xml:space="preserve">2-31 1406-05</t>
  </si>
  <si>
    <t xml:space="preserve">Regulacja pionowa pokryw studzienek telefonicznych</t>
  </si>
  <si>
    <t xml:space="preserve">E.b</t>
  </si>
  <si>
    <t xml:space="preserve">2-31 0101-01</t>
  </si>
  <si>
    <t xml:space="preserve">Koryta o głębokości 28 cm wykonywane mechanicznie na całej szerokości chodnikó gruncie kategorii I-IV z wywozem urobku na odległość wg wykonawcy.</t>
  </si>
  <si>
    <t xml:space="preserve">2-31 0101-06</t>
  </si>
  <si>
    <t xml:space="preserve">Koryta na całej szerokości  w gruncie kategorii I-II - za dalsze 8cm ponad 28cm z wywozem urobku na odległość wg wykonawcy.</t>
  </si>
  <si>
    <t xml:space="preserve">Koryta na całej szerokości  w gruncie kategorii I-II - za dalsze 17cm ponad 28cm z wywozem urobku na odległość wg wykonawcy.</t>
  </si>
  <si>
    <t xml:space="preserve">Koryta na całej szerokości  w gruncie kategorii I-II - za dalsze 19cm ponad 28cm z wywozem urobku na odległość wg wykonawcy.</t>
  </si>
  <si>
    <t xml:space="preserve">E.c</t>
  </si>
  <si>
    <t xml:space="preserve">Roboty przygotowawcze</t>
  </si>
  <si>
    <t xml:space="preserve">6 0104-04</t>
  </si>
  <si>
    <t xml:space="preserve">Wykonanie i zagęszczanie warstwy odsączającej w korycie lub na całej szerokości korony, grubość po zagęszczeniu 17cm</t>
  </si>
  <si>
    <t xml:space="preserve">2-31 0111-03</t>
  </si>
  <si>
    <t xml:space="preserve">Warstwa wzmacniająca z gruntu stabilizowanego cementem o grubości po zagęszczeniu 15cm przygotowanego w betoniarni o Rm=2,5MPa</t>
  </si>
  <si>
    <t xml:space="preserve">4 1424-02</t>
  </si>
  <si>
    <t xml:space="preserve">Studzienki ściekowe uliczne betonowe o średnicy 500mm z osadnikiem z wykonaniem wykopu i zasypaniem piaskiem</t>
  </si>
  <si>
    <t xml:space="preserve">4 1308-03</t>
  </si>
  <si>
    <t xml:space="preserve">Kanały z rur PCW o średnicy 200mm - przykanaliki - z wykonaniem wykopu i zasypaniem piaskiem</t>
  </si>
  <si>
    <t xml:space="preserve">E.d</t>
  </si>
  <si>
    <t xml:space="preserve">Nawierzchnie</t>
  </si>
  <si>
    <t xml:space="preserve">6 0403-03</t>
  </si>
  <si>
    <t xml:space="preserve">Krawężniki betonowe wystające o wymiarach 15x30cm, z wykonaniem ławy betonowej, na podsypce cementowo-piaskowej</t>
  </si>
  <si>
    <t xml:space="preserve">Krawężniki betonowe przejazdowe o wymiarach 15x22cm, z wykonaniem ławy betonowej, na podsypce cementowo-piaskowej</t>
  </si>
  <si>
    <t xml:space="preserve">Krawężniki betonowe opornik o wymiarach 12x25cm, z wykonaniem ławy betonowej, na podsypce cementowo-piaskowej</t>
  </si>
  <si>
    <t xml:space="preserve">2-31 0402-04</t>
  </si>
  <si>
    <t xml:space="preserve">Ława betonowa z oporem pod obrzeża</t>
  </si>
  <si>
    <t xml:space="preserve">Ława betonowa pod ściek</t>
  </si>
  <si>
    <t xml:space="preserve">K-48 0102-02</t>
  </si>
  <si>
    <t xml:space="preserve">Ścieki uliczne z kostki betonowej przykrawężnikowe na podsypce piaskowej grubości 3cm - 2 rzędy z kostki 8x10x20cm układanej na płask</t>
  </si>
  <si>
    <t xml:space="preserve">6 0404-05</t>
  </si>
  <si>
    <t xml:space="preserve">Obrzeża betonowe o wymiarach 30x8cm na podsypce cementowo-piaskowej z wypełnieniem spoin zaprawą cementową</t>
  </si>
  <si>
    <t xml:space="preserve">2-31 0505-03</t>
  </si>
  <si>
    <t xml:space="preserve">Wjazdy do bram z kostki kamiennej nieregularnej. Kostka z rozbiórki</t>
  </si>
  <si>
    <t xml:space="preserve">6 0502-03</t>
  </si>
  <si>
    <t xml:space="preserve">Chodniki z kostki brukowej betonowej grubości 8cm na podsypce cementowo-piaskowej wypełnieniem spoin zaprawą cementowo - piaskową. Kostka z rozbiórki.</t>
  </si>
  <si>
    <t xml:space="preserve">6 0109-03</t>
  </si>
  <si>
    <t xml:space="preserve">Wykonanie podbudowy betonowej z betonu C16/20 z pielęgnacja piaskiem i wodą, grubość warstwy po zagęszczeniu 22cm</t>
  </si>
  <si>
    <t xml:space="preserve">Chodniki z kostki brukowej betonowej grubości 8cm na podsypce cementowo-piaskowej wypełnieniem spoin piaskiem</t>
  </si>
  <si>
    <t xml:space="preserve">6 0310-03</t>
  </si>
  <si>
    <t xml:space="preserve">Nawierzchnia z mieszanek mineralno-asfaltowych z betonu asfaltowego AC16W - warstwa wiążąca o grubości po zagęszczeniu 6cm</t>
  </si>
  <si>
    <t xml:space="preserve">6 0113-02</t>
  </si>
  <si>
    <t xml:space="preserve">Podbudowy z kruszyw łamanych 0/63mm , warstwa dolna, grubość warstwy po zagęszczeniu 20cm</t>
  </si>
  <si>
    <t xml:space="preserve">2-31 0110-01</t>
  </si>
  <si>
    <t xml:space="preserve">Podbudowy z mieszanek mineralno-bitumicznych AC16P o grubości warstwy po zagęszczeniu 4cm</t>
  </si>
  <si>
    <t xml:space="preserve">2-31 0110-02</t>
  </si>
  <si>
    <t xml:space="preserve">Podbudowy z mieszanek mineralno-bitumicznych AC16P - za dalsze 3cm grubości warstwy po zagęszczeniu ponad 4cm</t>
  </si>
  <si>
    <t xml:space="preserve">6 0310-05</t>
  </si>
  <si>
    <t xml:space="preserve">Warstwa ścieralna z betonu asfaltowego AC11S o grubości po zagęszczeniu 5cm</t>
  </si>
  <si>
    <t xml:space="preserve">E.e</t>
  </si>
  <si>
    <t xml:space="preserve">Dokumentacja powykonawcza i oznakowanie</t>
  </si>
  <si>
    <t xml:space="preserve">Konstrukcje wsporcze  o średnicy 60mm z wysięgnikiem pod znaki drogowe</t>
  </si>
  <si>
    <t xml:space="preserve">6 0702-01</t>
  </si>
  <si>
    <t xml:space="preserve">Słupki z rur stalowych o średnicy 60mm do pionowych znaków drogowych</t>
  </si>
  <si>
    <t xml:space="preserve">2-31 0703-01</t>
  </si>
  <si>
    <t xml:space="preserve">Przymocowanie znaku z demontażu</t>
  </si>
  <si>
    <t xml:space="preserve">Przymocowanie znaków nowych</t>
  </si>
  <si>
    <t xml:space="preserve">2-31 0302-01</t>
  </si>
  <si>
    <t xml:space="preserve">Oznakowanie chemoutwardzalne cienkowarstwowe natryskowe (termo spray) - linia gładka o grubości 0,50mm</t>
  </si>
  <si>
    <t xml:space="preserve">kalk własna</t>
  </si>
  <si>
    <t xml:space="preserve">Dokumentacja powykonawcza</t>
  </si>
  <si>
    <t xml:space="preserve">Łączna wartość netto: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</si>
</sst>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000"/>
    <numFmt numFmtId="167" formatCode="#,##0.000"/>
    <numFmt numFmtId="168" formatCode="yyyy\-mm\-dd"/>
  </numFmts>
  <fonts count="11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theme="1"/>
      <name val="Arial Narrow CE"/>
      <family val="2"/>
      <charset val="1"/>
    </font>
    <font>
      <sz val="10"/>
      <color rgb="FF080000"/>
      <name val="Arial Narrow CE"/>
      <family val="2"/>
      <charset val="1"/>
    </font>
    <font>
      <sz val="8"/>
      <color theme="1"/>
      <name val="Arial Narrow CE"/>
      <family val="2"/>
      <charset val="1"/>
    </font>
    <font>
      <b val="true"/>
      <sz val="12"/>
      <color theme="1"/>
      <name val="Arial Narrow CE"/>
      <family val="2"/>
      <charset val="1"/>
    </font>
    <font>
      <b val="true"/>
      <sz val="10"/>
      <color rgb="FF080000"/>
      <name val="Arial Narrow CE"/>
      <family val="2"/>
      <charset val="1"/>
    </font>
    <font>
      <b val="true"/>
      <sz val="10"/>
      <color theme="1"/>
      <name val="Arial Narrow CE"/>
      <family val="2"/>
      <charset val="1"/>
    </font>
    <font>
      <b val="true"/>
      <u val="single"/>
      <sz val="10"/>
      <color theme="1"/>
      <name val="Arial Narrow CE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125640</xdr:colOff>
      <xdr:row>0</xdr:row>
      <xdr:rowOff>123120</xdr:rowOff>
    </xdr:from>
    <xdr:to>
      <xdr:col>6</xdr:col>
      <xdr:colOff>289800</xdr:colOff>
      <xdr:row>2</xdr:row>
      <xdr:rowOff>238680</xdr:rowOff>
    </xdr:to>
    <xdr:pic>
      <xdr:nvPicPr>
        <xdr:cNvPr id="0" name="Obraz 1" descr=""/>
        <xdr:cNvPicPr/>
      </xdr:nvPicPr>
      <xdr:blipFill>
        <a:blip r:embed="rId1"/>
        <a:stretch/>
      </xdr:blipFill>
      <xdr:spPr>
        <a:xfrm>
          <a:off x="608400" y="123120"/>
          <a:ext cx="7935840" cy="6922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187" colorId="64" zoomScale="100" zoomScaleNormal="100" zoomScalePageLayoutView="100" workbookViewId="0">
      <selection pane="topLeft" activeCell="D194" activeCellId="0" sqref="D194:D199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6.85"/>
    <col collapsed="false" customWidth="true" hidden="false" outlineLevel="0" max="2" min="2" style="1" width="11.02"/>
    <col collapsed="false" customWidth="true" hidden="false" outlineLevel="0" max="3" min="3" style="2" width="73.46"/>
    <col collapsed="false" customWidth="true" hidden="false" outlineLevel="0" max="4" min="4" style="3" width="9.32"/>
    <col collapsed="false" customWidth="true" hidden="false" outlineLevel="0" max="5" min="5" style="3" width="6.71"/>
    <col collapsed="false" customWidth="true" hidden="false" outlineLevel="0" max="6" min="6" style="4" width="9.76"/>
    <col collapsed="false" customWidth="true" hidden="false" outlineLevel="0" max="7" min="7" style="4" width="10.79"/>
    <col collapsed="false" customWidth="false" hidden="false" outlineLevel="0" max="16370" min="8" style="2" width="8.68"/>
    <col collapsed="false" customWidth="true" hidden="false" outlineLevel="0" max="16384" min="16371" style="2" width="11.53"/>
  </cols>
  <sheetData>
    <row r="1" customFormat="false" ht="22.7" hidden="false" customHeight="true" outlineLevel="0" collapsed="false">
      <c r="C1" s="5"/>
      <c r="F1" s="3"/>
    </row>
    <row r="2" customFormat="false" ht="22.7" hidden="false" customHeight="true" outlineLevel="0" collapsed="false">
      <c r="C2" s="5"/>
    </row>
    <row r="3" customFormat="false" ht="22.7" hidden="false" customHeight="true" outlineLevel="0" collapsed="false">
      <c r="C3" s="5"/>
    </row>
    <row r="4" customFormat="false" ht="22.7" hidden="false" customHeight="true" outlineLevel="0" collapsed="false">
      <c r="C4" s="5"/>
      <c r="F4" s="6" t="s">
        <v>0</v>
      </c>
      <c r="G4" s="6"/>
    </row>
    <row r="5" customFormat="false" ht="22.7" hidden="false" customHeight="true" outlineLevel="0" collapsed="false">
      <c r="A5" s="7" t="s">
        <v>1</v>
      </c>
      <c r="B5" s="7"/>
      <c r="C5" s="7"/>
      <c r="D5" s="7"/>
      <c r="E5" s="7"/>
      <c r="F5" s="7"/>
      <c r="G5" s="7"/>
    </row>
    <row r="6" customFormat="false" ht="22.7" hidden="false" customHeight="true" outlineLevel="0" collapsed="false">
      <c r="C6" s="8"/>
    </row>
    <row r="7" customFormat="false" ht="36.55" hidden="false" customHeight="true" outlineLevel="0" collapsed="false">
      <c r="A7" s="7" t="s">
        <v>2</v>
      </c>
      <c r="B7" s="7"/>
      <c r="C7" s="7"/>
      <c r="D7" s="7"/>
      <c r="E7" s="7"/>
      <c r="F7" s="7"/>
      <c r="G7" s="7"/>
    </row>
    <row r="10" s="1" customFormat="true" ht="28.35" hidden="false" customHeight="true" outlineLevel="0" collapsed="false">
      <c r="A10" s="9" t="s">
        <v>3</v>
      </c>
      <c r="B10" s="9" t="s">
        <v>4</v>
      </c>
      <c r="C10" s="9" t="s">
        <v>5</v>
      </c>
      <c r="D10" s="10" t="s">
        <v>6</v>
      </c>
      <c r="E10" s="10" t="s">
        <v>7</v>
      </c>
      <c r="F10" s="10" t="s">
        <v>8</v>
      </c>
      <c r="G10" s="10" t="s">
        <v>9</v>
      </c>
    </row>
    <row r="11" s="16" customFormat="true" ht="28.35" hidden="false" customHeight="true" outlineLevel="0" collapsed="false">
      <c r="A11" s="11" t="s">
        <v>10</v>
      </c>
      <c r="B11" s="11" t="s">
        <v>11</v>
      </c>
      <c r="C11" s="12" t="s">
        <v>12</v>
      </c>
      <c r="D11" s="12"/>
      <c r="E11" s="12"/>
      <c r="F11" s="12"/>
      <c r="G11" s="13" t="n">
        <f aca="false">G12+G23+G51</f>
        <v>0</v>
      </c>
      <c r="H11" s="14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</row>
    <row r="12" s="16" customFormat="true" ht="28.35" hidden="false" customHeight="true" outlineLevel="0" collapsed="false">
      <c r="A12" s="17" t="s">
        <v>13</v>
      </c>
      <c r="B12" s="17" t="s">
        <v>14</v>
      </c>
      <c r="C12" s="18" t="s">
        <v>15</v>
      </c>
      <c r="D12" s="18"/>
      <c r="E12" s="18"/>
      <c r="F12" s="18"/>
      <c r="G12" s="19" t="n">
        <f aca="false">SUM(G13:G22)</f>
        <v>0</v>
      </c>
      <c r="H12" s="1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customFormat="false" ht="28.35" hidden="false" customHeight="true" outlineLevel="0" collapsed="false">
      <c r="A13" s="9" t="n">
        <v>1</v>
      </c>
      <c r="B13" s="9" t="s">
        <v>16</v>
      </c>
      <c r="C13" s="20" t="s">
        <v>17</v>
      </c>
      <c r="D13" s="21" t="n">
        <v>0.734</v>
      </c>
      <c r="E13" s="10" t="s">
        <v>18</v>
      </c>
      <c r="F13" s="22"/>
      <c r="G13" s="22" t="n">
        <f aca="false">ROUND(D13*F13,2)</f>
        <v>0</v>
      </c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</row>
    <row r="14" customFormat="false" ht="28.35" hidden="false" customHeight="true" outlineLevel="0" collapsed="false">
      <c r="A14" s="9" t="n">
        <v>2</v>
      </c>
      <c r="B14" s="9" t="s">
        <v>19</v>
      </c>
      <c r="C14" s="20" t="s">
        <v>20</v>
      </c>
      <c r="D14" s="21" t="n">
        <v>1931</v>
      </c>
      <c r="E14" s="10" t="s">
        <v>21</v>
      </c>
      <c r="F14" s="22"/>
      <c r="G14" s="22" t="n">
        <f aca="false">ROUND(D14*F14,2)</f>
        <v>0</v>
      </c>
      <c r="H14" s="23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</row>
    <row r="15" customFormat="false" ht="28.35" hidden="false" customHeight="true" outlineLevel="0" collapsed="false">
      <c r="A15" s="9" t="n">
        <v>3</v>
      </c>
      <c r="B15" s="9" t="s">
        <v>22</v>
      </c>
      <c r="C15" s="20" t="s">
        <v>23</v>
      </c>
      <c r="D15" s="21" t="n">
        <v>43.44</v>
      </c>
      <c r="E15" s="10" t="s">
        <v>21</v>
      </c>
      <c r="F15" s="22"/>
      <c r="G15" s="22" t="n">
        <f aca="false">ROUND(D15*F15,2)</f>
        <v>0</v>
      </c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customFormat="false" ht="28.35" hidden="false" customHeight="true" outlineLevel="0" collapsed="false">
      <c r="A16" s="9" t="n">
        <v>4</v>
      </c>
      <c r="B16" s="9" t="s">
        <v>24</v>
      </c>
      <c r="C16" s="20" t="s">
        <v>25</v>
      </c>
      <c r="D16" s="21" t="n">
        <v>2898.4</v>
      </c>
      <c r="E16" s="10" t="s">
        <v>26</v>
      </c>
      <c r="F16" s="22"/>
      <c r="G16" s="22" t="n">
        <f aca="false">ROUND(D16*F16,2)</f>
        <v>0</v>
      </c>
      <c r="H16" s="23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</row>
    <row r="17" customFormat="false" ht="28.35" hidden="false" customHeight="true" outlineLevel="0" collapsed="false">
      <c r="A17" s="9" t="n">
        <v>5</v>
      </c>
      <c r="B17" s="25" t="n">
        <v>-614206</v>
      </c>
      <c r="C17" s="20" t="s">
        <v>27</v>
      </c>
      <c r="D17" s="21" t="n">
        <v>114.1</v>
      </c>
      <c r="E17" s="10" t="s">
        <v>21</v>
      </c>
      <c r="F17" s="22"/>
      <c r="G17" s="22" t="n">
        <f aca="false">ROUND(D17*F17,2)</f>
        <v>0</v>
      </c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customFormat="false" ht="28.35" hidden="false" customHeight="true" outlineLevel="0" collapsed="false">
      <c r="A18" s="9" t="n">
        <v>6</v>
      </c>
      <c r="B18" s="9" t="s">
        <v>28</v>
      </c>
      <c r="C18" s="20" t="s">
        <v>29</v>
      </c>
      <c r="D18" s="21" t="n">
        <v>1816.9</v>
      </c>
      <c r="E18" s="10" t="s">
        <v>21</v>
      </c>
      <c r="F18" s="22"/>
      <c r="G18" s="22" t="n">
        <f aca="false">ROUND(D18*F18,2)</f>
        <v>0</v>
      </c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customFormat="false" ht="28.35" hidden="false" customHeight="true" outlineLevel="0" collapsed="false">
      <c r="A19" s="9" t="n">
        <v>7</v>
      </c>
      <c r="B19" s="9" t="s">
        <v>30</v>
      </c>
      <c r="C19" s="20" t="s">
        <v>31</v>
      </c>
      <c r="D19" s="21" t="n">
        <v>1816.9</v>
      </c>
      <c r="E19" s="10" t="s">
        <v>21</v>
      </c>
      <c r="F19" s="22"/>
      <c r="G19" s="22" t="n">
        <f aca="false">ROUND(D19*F19,2)</f>
        <v>0</v>
      </c>
      <c r="H19" s="2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</row>
    <row r="20" customFormat="false" ht="28.35" hidden="false" customHeight="true" outlineLevel="0" collapsed="false">
      <c r="A20" s="9" t="n">
        <v>8</v>
      </c>
      <c r="B20" s="9" t="s">
        <v>32</v>
      </c>
      <c r="C20" s="20" t="s">
        <v>33</v>
      </c>
      <c r="D20" s="21" t="n">
        <v>100</v>
      </c>
      <c r="E20" s="10" t="s">
        <v>34</v>
      </c>
      <c r="F20" s="22"/>
      <c r="G20" s="22" t="n">
        <f aca="false">ROUND(D20*F20,2)</f>
        <v>0</v>
      </c>
      <c r="H20" s="23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</row>
    <row r="21" customFormat="false" ht="28.35" hidden="false" customHeight="true" outlineLevel="0" collapsed="false">
      <c r="A21" s="9" t="n">
        <v>9</v>
      </c>
      <c r="B21" s="9" t="s">
        <v>35</v>
      </c>
      <c r="C21" s="20" t="s">
        <v>36</v>
      </c>
      <c r="D21" s="21" t="n">
        <v>50</v>
      </c>
      <c r="E21" s="10" t="s">
        <v>37</v>
      </c>
      <c r="F21" s="22"/>
      <c r="G21" s="22" t="n">
        <f aca="false">ROUND(D21*F21,2)</f>
        <v>0</v>
      </c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</row>
    <row r="22" customFormat="false" ht="28.35" hidden="false" customHeight="true" outlineLevel="0" collapsed="false">
      <c r="A22" s="9" t="n">
        <v>10</v>
      </c>
      <c r="B22" s="9" t="s">
        <v>38</v>
      </c>
      <c r="C22" s="20" t="s">
        <v>39</v>
      </c>
      <c r="D22" s="21" t="n">
        <v>6</v>
      </c>
      <c r="E22" s="10" t="s">
        <v>34</v>
      </c>
      <c r="F22" s="22"/>
      <c r="G22" s="22" t="n">
        <f aca="false">ROUND(D22*F22,2)</f>
        <v>0</v>
      </c>
      <c r="H22" s="23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</row>
    <row r="23" s="16" customFormat="true" ht="28.35" hidden="false" customHeight="true" outlineLevel="0" collapsed="false">
      <c r="A23" s="17" t="s">
        <v>40</v>
      </c>
      <c r="B23" s="17" t="s">
        <v>14</v>
      </c>
      <c r="C23" s="18" t="s">
        <v>41</v>
      </c>
      <c r="D23" s="18"/>
      <c r="E23" s="18"/>
      <c r="F23" s="18"/>
      <c r="G23" s="19" t="n">
        <f aca="false">SUM(G24:G50)</f>
        <v>0</v>
      </c>
      <c r="H23" s="14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</row>
    <row r="24" customFormat="false" ht="28.35" hidden="false" customHeight="true" outlineLevel="0" collapsed="false">
      <c r="A24" s="9" t="n">
        <v>11</v>
      </c>
      <c r="B24" s="9" t="s">
        <v>42</v>
      </c>
      <c r="C24" s="20" t="s">
        <v>43</v>
      </c>
      <c r="D24" s="21" t="n">
        <v>734</v>
      </c>
      <c r="E24" s="10" t="s">
        <v>37</v>
      </c>
      <c r="F24" s="22"/>
      <c r="G24" s="22" t="n">
        <f aca="false">ROUND(D24*F24,2)</f>
        <v>0</v>
      </c>
      <c r="H24" s="23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customFormat="false" ht="28.35" hidden="false" customHeight="true" outlineLevel="0" collapsed="false">
      <c r="A25" s="9" t="n">
        <v>12</v>
      </c>
      <c r="B25" s="25" t="n">
        <v>-614204</v>
      </c>
      <c r="C25" s="20" t="s">
        <v>44</v>
      </c>
      <c r="D25" s="21" t="n">
        <v>1</v>
      </c>
      <c r="E25" s="10" t="s">
        <v>34</v>
      </c>
      <c r="F25" s="22"/>
      <c r="G25" s="22" t="n">
        <f aca="false">ROUND(D25*F25,2)</f>
        <v>0</v>
      </c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</row>
    <row r="26" customFormat="false" ht="28.35" hidden="false" customHeight="true" outlineLevel="0" collapsed="false">
      <c r="A26" s="9" t="n">
        <v>13</v>
      </c>
      <c r="B26" s="25" t="n">
        <v>-614204</v>
      </c>
      <c r="C26" s="20" t="s">
        <v>45</v>
      </c>
      <c r="D26" s="21" t="n">
        <v>1</v>
      </c>
      <c r="E26" s="10" t="s">
        <v>34</v>
      </c>
      <c r="F26" s="22"/>
      <c r="G26" s="22" t="n">
        <f aca="false">ROUND(D26*F26,2)</f>
        <v>0</v>
      </c>
      <c r="H26" s="23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customFormat="false" ht="28.35" hidden="false" customHeight="true" outlineLevel="0" collapsed="false">
      <c r="A27" s="9" t="n">
        <v>14</v>
      </c>
      <c r="B27" s="25" t="n">
        <v>-614204</v>
      </c>
      <c r="C27" s="20" t="s">
        <v>46</v>
      </c>
      <c r="D27" s="21" t="n">
        <v>1</v>
      </c>
      <c r="E27" s="10" t="s">
        <v>34</v>
      </c>
      <c r="F27" s="22"/>
      <c r="G27" s="22" t="n">
        <f aca="false">ROUND(D27*F27,2)</f>
        <v>0</v>
      </c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</row>
    <row r="28" customFormat="false" ht="28.35" hidden="false" customHeight="true" outlineLevel="0" collapsed="false">
      <c r="A28" s="9" t="n">
        <v>15</v>
      </c>
      <c r="B28" s="25" t="n">
        <v>-614204</v>
      </c>
      <c r="C28" s="20" t="s">
        <v>47</v>
      </c>
      <c r="D28" s="21" t="n">
        <v>1</v>
      </c>
      <c r="E28" s="10" t="s">
        <v>34</v>
      </c>
      <c r="F28" s="22"/>
      <c r="G28" s="22" t="n">
        <f aca="false">ROUND(D28*F28,2)</f>
        <v>0</v>
      </c>
      <c r="H28" s="23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</row>
    <row r="29" customFormat="false" ht="28.35" hidden="false" customHeight="true" outlineLevel="0" collapsed="false">
      <c r="A29" s="9" t="n">
        <v>16</v>
      </c>
      <c r="B29" s="25" t="n">
        <v>-614204</v>
      </c>
      <c r="C29" s="20" t="s">
        <v>48</v>
      </c>
      <c r="D29" s="21" t="n">
        <v>1</v>
      </c>
      <c r="E29" s="10" t="s">
        <v>34</v>
      </c>
      <c r="F29" s="22"/>
      <c r="G29" s="22" t="n">
        <f aca="false">ROUND(D29*F29,2)</f>
        <v>0</v>
      </c>
      <c r="H29" s="23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customFormat="false" ht="28.35" hidden="false" customHeight="true" outlineLevel="0" collapsed="false">
      <c r="A30" s="9" t="n">
        <v>17</v>
      </c>
      <c r="B30" s="25" t="n">
        <v>-614204</v>
      </c>
      <c r="C30" s="20" t="s">
        <v>49</v>
      </c>
      <c r="D30" s="21" t="n">
        <v>1</v>
      </c>
      <c r="E30" s="10" t="s">
        <v>34</v>
      </c>
      <c r="F30" s="22"/>
      <c r="G30" s="22" t="n">
        <f aca="false">ROUND(D30*F30,2)</f>
        <v>0</v>
      </c>
      <c r="H30" s="23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</row>
    <row r="31" customFormat="false" ht="28.35" hidden="false" customHeight="true" outlineLevel="0" collapsed="false">
      <c r="A31" s="9" t="n">
        <v>18</v>
      </c>
      <c r="B31" s="25" t="n">
        <v>-614204</v>
      </c>
      <c r="C31" s="20" t="s">
        <v>50</v>
      </c>
      <c r="D31" s="21" t="n">
        <v>1</v>
      </c>
      <c r="E31" s="10" t="s">
        <v>34</v>
      </c>
      <c r="F31" s="22"/>
      <c r="G31" s="22" t="n">
        <f aca="false">ROUND(D31*F31,2)</f>
        <v>0</v>
      </c>
      <c r="H31" s="23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</row>
    <row r="32" customFormat="false" ht="28.35" hidden="false" customHeight="true" outlineLevel="0" collapsed="false">
      <c r="A32" s="9" t="n">
        <v>19</v>
      </c>
      <c r="B32" s="25" t="n">
        <v>-614204</v>
      </c>
      <c r="C32" s="20" t="s">
        <v>51</v>
      </c>
      <c r="D32" s="21" t="n">
        <v>1</v>
      </c>
      <c r="E32" s="10" t="s">
        <v>34</v>
      </c>
      <c r="F32" s="22"/>
      <c r="G32" s="22" t="n">
        <f aca="false">ROUND(D32*F32,2)</f>
        <v>0</v>
      </c>
      <c r="H32" s="23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</row>
    <row r="33" customFormat="false" ht="28.35" hidden="false" customHeight="true" outlineLevel="0" collapsed="false">
      <c r="A33" s="9" t="n">
        <v>20</v>
      </c>
      <c r="B33" s="25" t="n">
        <v>-614204</v>
      </c>
      <c r="C33" s="20" t="s">
        <v>52</v>
      </c>
      <c r="D33" s="21" t="n">
        <v>1</v>
      </c>
      <c r="E33" s="10" t="s">
        <v>34</v>
      </c>
      <c r="F33" s="22"/>
      <c r="G33" s="22" t="n">
        <f aca="false">ROUND(D33*F33,2)</f>
        <v>0</v>
      </c>
      <c r="H33" s="23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</row>
    <row r="34" customFormat="false" ht="28.35" hidden="false" customHeight="true" outlineLevel="0" collapsed="false">
      <c r="A34" s="9" t="n">
        <v>21</v>
      </c>
      <c r="B34" s="25" t="n">
        <v>-614204</v>
      </c>
      <c r="C34" s="20" t="s">
        <v>53</v>
      </c>
      <c r="D34" s="21" t="n">
        <v>1</v>
      </c>
      <c r="E34" s="10" t="s">
        <v>34</v>
      </c>
      <c r="F34" s="22"/>
      <c r="G34" s="22" t="n">
        <f aca="false">ROUND(D34*F34,2)</f>
        <v>0</v>
      </c>
      <c r="H34" s="23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</row>
    <row r="35" customFormat="false" ht="28.35" hidden="false" customHeight="true" outlineLevel="0" collapsed="false">
      <c r="A35" s="9" t="n">
        <v>22</v>
      </c>
      <c r="B35" s="25" t="n">
        <v>-614204</v>
      </c>
      <c r="C35" s="20" t="s">
        <v>54</v>
      </c>
      <c r="D35" s="21" t="n">
        <v>1</v>
      </c>
      <c r="E35" s="10" t="s">
        <v>34</v>
      </c>
      <c r="F35" s="22"/>
      <c r="G35" s="22" t="n">
        <f aca="false">ROUND(D35*F35,2)</f>
        <v>0</v>
      </c>
      <c r="H35" s="23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</row>
    <row r="36" customFormat="false" ht="28.35" hidden="false" customHeight="true" outlineLevel="0" collapsed="false">
      <c r="A36" s="9" t="n">
        <v>23</v>
      </c>
      <c r="B36" s="25" t="n">
        <v>-614204</v>
      </c>
      <c r="C36" s="20" t="s">
        <v>55</v>
      </c>
      <c r="D36" s="21" t="n">
        <v>1</v>
      </c>
      <c r="E36" s="10" t="s">
        <v>34</v>
      </c>
      <c r="F36" s="22"/>
      <c r="G36" s="22" t="n">
        <f aca="false">ROUND(D36*F36,2)</f>
        <v>0</v>
      </c>
      <c r="H36" s="23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</row>
    <row r="37" customFormat="false" ht="28.35" hidden="false" customHeight="true" outlineLevel="0" collapsed="false">
      <c r="A37" s="9" t="n">
        <v>24</v>
      </c>
      <c r="B37" s="25" t="n">
        <v>-614204</v>
      </c>
      <c r="C37" s="20" t="s">
        <v>56</v>
      </c>
      <c r="D37" s="21" t="n">
        <v>1</v>
      </c>
      <c r="E37" s="10" t="s">
        <v>34</v>
      </c>
      <c r="F37" s="22"/>
      <c r="G37" s="22" t="n">
        <f aca="false">ROUND(D37*F37,2)</f>
        <v>0</v>
      </c>
      <c r="H37" s="23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</row>
    <row r="38" customFormat="false" ht="28.35" hidden="false" customHeight="true" outlineLevel="0" collapsed="false">
      <c r="A38" s="9" t="n">
        <v>25</v>
      </c>
      <c r="B38" s="25" t="n">
        <v>-614204</v>
      </c>
      <c r="C38" s="20" t="s">
        <v>57</v>
      </c>
      <c r="D38" s="21" t="n">
        <v>1</v>
      </c>
      <c r="E38" s="10" t="s">
        <v>34</v>
      </c>
      <c r="F38" s="22"/>
      <c r="G38" s="22" t="n">
        <f aca="false">ROUND(D38*F38,2)</f>
        <v>0</v>
      </c>
      <c r="H38" s="23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</row>
    <row r="39" customFormat="false" ht="28.35" hidden="false" customHeight="true" outlineLevel="0" collapsed="false">
      <c r="A39" s="9" t="n">
        <v>26</v>
      </c>
      <c r="B39" s="25" t="n">
        <v>-614204</v>
      </c>
      <c r="C39" s="20" t="s">
        <v>58</v>
      </c>
      <c r="D39" s="21" t="n">
        <v>1</v>
      </c>
      <c r="E39" s="10" t="s">
        <v>34</v>
      </c>
      <c r="F39" s="22"/>
      <c r="G39" s="22" t="n">
        <f aca="false">ROUND(D39*F39,2)</f>
        <v>0</v>
      </c>
      <c r="H39" s="23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customFormat="false" ht="28.35" hidden="false" customHeight="true" outlineLevel="0" collapsed="false">
      <c r="A40" s="9" t="n">
        <v>27</v>
      </c>
      <c r="B40" s="25" t="n">
        <v>-614204</v>
      </c>
      <c r="C40" s="20" t="s">
        <v>59</v>
      </c>
      <c r="D40" s="21" t="n">
        <v>1</v>
      </c>
      <c r="E40" s="10" t="s">
        <v>34</v>
      </c>
      <c r="F40" s="22"/>
      <c r="G40" s="22" t="n">
        <f aca="false">ROUND(D40*F40,2)</f>
        <v>0</v>
      </c>
      <c r="H40" s="23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customFormat="false" ht="28.35" hidden="false" customHeight="true" outlineLevel="0" collapsed="false">
      <c r="A41" s="9" t="n">
        <v>28</v>
      </c>
      <c r="B41" s="25" t="n">
        <v>-614204</v>
      </c>
      <c r="C41" s="20" t="s">
        <v>60</v>
      </c>
      <c r="D41" s="21" t="n">
        <v>1</v>
      </c>
      <c r="E41" s="10" t="s">
        <v>34</v>
      </c>
      <c r="F41" s="22"/>
      <c r="G41" s="22" t="n">
        <f aca="false">ROUND(D41*F41,2)</f>
        <v>0</v>
      </c>
      <c r="H41" s="23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customFormat="false" ht="28.35" hidden="false" customHeight="true" outlineLevel="0" collapsed="false">
      <c r="A42" s="9" t="n">
        <v>29</v>
      </c>
      <c r="B42" s="25" t="n">
        <v>-614204</v>
      </c>
      <c r="C42" s="20" t="s">
        <v>61</v>
      </c>
      <c r="D42" s="21" t="n">
        <v>1</v>
      </c>
      <c r="E42" s="10" t="s">
        <v>34</v>
      </c>
      <c r="F42" s="22"/>
      <c r="G42" s="22" t="n">
        <f aca="false">ROUND(D42*F42,2)</f>
        <v>0</v>
      </c>
      <c r="H42" s="23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</row>
    <row r="43" customFormat="false" ht="28.35" hidden="false" customHeight="true" outlineLevel="0" collapsed="false">
      <c r="A43" s="9" t="n">
        <v>30</v>
      </c>
      <c r="B43" s="25" t="n">
        <v>-614204</v>
      </c>
      <c r="C43" s="20" t="s">
        <v>62</v>
      </c>
      <c r="D43" s="21" t="n">
        <v>1</v>
      </c>
      <c r="E43" s="10" t="s">
        <v>34</v>
      </c>
      <c r="F43" s="22"/>
      <c r="G43" s="22" t="n">
        <f aca="false">ROUND(D43*F43,2)</f>
        <v>0</v>
      </c>
      <c r="H43" s="23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</row>
    <row r="44" customFormat="false" ht="28.35" hidden="false" customHeight="true" outlineLevel="0" collapsed="false">
      <c r="A44" s="9" t="n">
        <v>31</v>
      </c>
      <c r="B44" s="25" t="n">
        <v>-614204</v>
      </c>
      <c r="C44" s="20" t="s">
        <v>63</v>
      </c>
      <c r="D44" s="21" t="n">
        <v>1</v>
      </c>
      <c r="E44" s="10" t="s">
        <v>34</v>
      </c>
      <c r="F44" s="22"/>
      <c r="G44" s="22" t="n">
        <f aca="false">ROUND(D44*F44,2)</f>
        <v>0</v>
      </c>
      <c r="H44" s="23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customFormat="false" ht="28.35" hidden="false" customHeight="true" outlineLevel="0" collapsed="false">
      <c r="A45" s="9" t="n">
        <v>32</v>
      </c>
      <c r="B45" s="25" t="n">
        <v>-614204</v>
      </c>
      <c r="C45" s="20" t="s">
        <v>64</v>
      </c>
      <c r="D45" s="21" t="n">
        <v>1</v>
      </c>
      <c r="E45" s="10" t="s">
        <v>34</v>
      </c>
      <c r="F45" s="22"/>
      <c r="G45" s="22" t="n">
        <f aca="false">ROUND(D45*F45,2)</f>
        <v>0</v>
      </c>
      <c r="H45" s="23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customFormat="false" ht="28.35" hidden="false" customHeight="true" outlineLevel="0" collapsed="false">
      <c r="A46" s="9" t="n">
        <v>33</v>
      </c>
      <c r="B46" s="25" t="n">
        <v>-614204</v>
      </c>
      <c r="C46" s="20" t="s">
        <v>65</v>
      </c>
      <c r="D46" s="21" t="n">
        <v>1</v>
      </c>
      <c r="E46" s="10" t="s">
        <v>34</v>
      </c>
      <c r="F46" s="22"/>
      <c r="G46" s="22" t="n">
        <f aca="false">ROUND(D46*F46,2)</f>
        <v>0</v>
      </c>
      <c r="H46" s="23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</row>
    <row r="47" customFormat="false" ht="28.35" hidden="false" customHeight="true" outlineLevel="0" collapsed="false">
      <c r="A47" s="9" t="n">
        <v>34</v>
      </c>
      <c r="B47" s="25" t="n">
        <v>-615375</v>
      </c>
      <c r="C47" s="20" t="s">
        <v>66</v>
      </c>
      <c r="D47" s="21" t="n">
        <v>22</v>
      </c>
      <c r="E47" s="10" t="s">
        <v>34</v>
      </c>
      <c r="F47" s="22"/>
      <c r="G47" s="22" t="n">
        <f aca="false">ROUND(D47*F47,2)</f>
        <v>0</v>
      </c>
      <c r="H47" s="23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customFormat="false" ht="28.35" hidden="false" customHeight="true" outlineLevel="0" collapsed="false">
      <c r="A48" s="9" t="n">
        <v>35</v>
      </c>
      <c r="B48" s="25" t="n">
        <v>-614187</v>
      </c>
      <c r="C48" s="20" t="s">
        <v>67</v>
      </c>
      <c r="D48" s="21" t="n">
        <v>1.5</v>
      </c>
      <c r="E48" s="10" t="s">
        <v>21</v>
      </c>
      <c r="F48" s="22"/>
      <c r="G48" s="22" t="n">
        <f aca="false">ROUND(D48*F48,2)</f>
        <v>0</v>
      </c>
      <c r="H48" s="23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</row>
    <row r="49" customFormat="false" ht="28.35" hidden="false" customHeight="true" outlineLevel="0" collapsed="false">
      <c r="A49" s="9" t="n">
        <v>36</v>
      </c>
      <c r="B49" s="25" t="n">
        <v>-614093</v>
      </c>
      <c r="C49" s="20" t="s">
        <v>68</v>
      </c>
      <c r="D49" s="21" t="n">
        <v>3</v>
      </c>
      <c r="E49" s="10" t="s">
        <v>69</v>
      </c>
      <c r="F49" s="22"/>
      <c r="G49" s="22" t="n">
        <f aca="false">ROUND(D49*F49,2)</f>
        <v>0</v>
      </c>
      <c r="H49" s="23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</row>
    <row r="50" customFormat="false" ht="28.35" hidden="false" customHeight="true" outlineLevel="0" collapsed="false">
      <c r="A50" s="9" t="n">
        <v>37</v>
      </c>
      <c r="B50" s="25" t="n">
        <v>-614093</v>
      </c>
      <c r="C50" s="20" t="s">
        <v>70</v>
      </c>
      <c r="D50" s="21" t="n">
        <v>3</v>
      </c>
      <c r="E50" s="10" t="s">
        <v>69</v>
      </c>
      <c r="F50" s="22"/>
      <c r="G50" s="22" t="n">
        <f aca="false">ROUND(D50*F50,2)</f>
        <v>0</v>
      </c>
      <c r="H50" s="23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</row>
    <row r="51" s="16" customFormat="true" ht="28.35" hidden="false" customHeight="true" outlineLevel="0" collapsed="false">
      <c r="A51" s="17" t="s">
        <v>71</v>
      </c>
      <c r="B51" s="17" t="s">
        <v>14</v>
      </c>
      <c r="C51" s="18" t="s">
        <v>72</v>
      </c>
      <c r="D51" s="18"/>
      <c r="E51" s="18"/>
      <c r="F51" s="18"/>
      <c r="G51" s="19" t="n">
        <f aca="false">SUM(G52)</f>
        <v>0</v>
      </c>
      <c r="H51" s="14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</row>
    <row r="52" customFormat="false" ht="28.35" hidden="false" customHeight="true" outlineLevel="0" collapsed="false">
      <c r="A52" s="9" t="n">
        <v>38</v>
      </c>
      <c r="B52" s="9" t="s">
        <v>73</v>
      </c>
      <c r="C52" s="20" t="s">
        <v>74</v>
      </c>
      <c r="D52" s="21" t="n">
        <v>1</v>
      </c>
      <c r="E52" s="10" t="s">
        <v>69</v>
      </c>
      <c r="F52" s="22"/>
      <c r="G52" s="22" t="n">
        <f aca="false">ROUND(D52*F52,2)</f>
        <v>0</v>
      </c>
      <c r="H52" s="23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</row>
    <row r="53" s="16" customFormat="true" ht="28.35" hidden="false" customHeight="true" outlineLevel="0" collapsed="false">
      <c r="A53" s="11" t="s">
        <v>75</v>
      </c>
      <c r="B53" s="11" t="s">
        <v>11</v>
      </c>
      <c r="C53" s="12" t="s">
        <v>76</v>
      </c>
      <c r="D53" s="12"/>
      <c r="E53" s="12"/>
      <c r="F53" s="12"/>
      <c r="G53" s="13" t="n">
        <f aca="false">G54+G69+G84</f>
        <v>0</v>
      </c>
      <c r="H53" s="14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</row>
    <row r="54" s="16" customFormat="true" ht="28.35" hidden="false" customHeight="true" outlineLevel="0" collapsed="false">
      <c r="A54" s="17" t="s">
        <v>77</v>
      </c>
      <c r="B54" s="17" t="s">
        <v>14</v>
      </c>
      <c r="C54" s="18" t="s">
        <v>78</v>
      </c>
      <c r="D54" s="18"/>
      <c r="E54" s="18"/>
      <c r="F54" s="18"/>
      <c r="G54" s="19" t="n">
        <f aca="false">G55+G66</f>
        <v>0</v>
      </c>
      <c r="H54" s="14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</row>
    <row r="55" s="16" customFormat="true" ht="28.35" hidden="false" customHeight="true" outlineLevel="0" collapsed="false">
      <c r="A55" s="17" t="s">
        <v>79</v>
      </c>
      <c r="B55" s="17" t="s">
        <v>80</v>
      </c>
      <c r="C55" s="18" t="s">
        <v>81</v>
      </c>
      <c r="D55" s="18"/>
      <c r="E55" s="18"/>
      <c r="F55" s="18"/>
      <c r="G55" s="19" t="n">
        <f aca="false">SUM(G56:G65)</f>
        <v>0</v>
      </c>
      <c r="H55" s="14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</row>
    <row r="56" customFormat="false" ht="28.35" hidden="false" customHeight="true" outlineLevel="0" collapsed="false">
      <c r="A56" s="9" t="n">
        <v>39</v>
      </c>
      <c r="B56" s="9" t="s">
        <v>82</v>
      </c>
      <c r="C56" s="20" t="s">
        <v>83</v>
      </c>
      <c r="D56" s="21" t="n">
        <v>2</v>
      </c>
      <c r="E56" s="10" t="s">
        <v>34</v>
      </c>
      <c r="F56" s="22"/>
      <c r="G56" s="22" t="n">
        <f aca="false">ROUND(D56*F56,2)</f>
        <v>0</v>
      </c>
      <c r="H56" s="23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</row>
    <row r="57" customFormat="false" ht="28.35" hidden="false" customHeight="true" outlineLevel="0" collapsed="false">
      <c r="A57" s="9" t="n">
        <v>40</v>
      </c>
      <c r="B57" s="9" t="s">
        <v>84</v>
      </c>
      <c r="C57" s="20" t="s">
        <v>85</v>
      </c>
      <c r="D57" s="21" t="n">
        <v>1</v>
      </c>
      <c r="E57" s="10" t="s">
        <v>34</v>
      </c>
      <c r="F57" s="22"/>
      <c r="G57" s="22" t="n">
        <f aca="false">ROUND(D57*F57,2)</f>
        <v>0</v>
      </c>
      <c r="H57" s="23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</row>
    <row r="58" customFormat="false" ht="28.35" hidden="false" customHeight="true" outlineLevel="0" collapsed="false">
      <c r="A58" s="9" t="n">
        <v>41</v>
      </c>
      <c r="B58" s="9" t="s">
        <v>86</v>
      </c>
      <c r="C58" s="20" t="s">
        <v>87</v>
      </c>
      <c r="D58" s="21" t="n">
        <v>0.284</v>
      </c>
      <c r="E58" s="10" t="s">
        <v>88</v>
      </c>
      <c r="F58" s="22"/>
      <c r="G58" s="22" t="n">
        <f aca="false">ROUND(D58*F58,2)</f>
        <v>0</v>
      </c>
      <c r="H58" s="23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</row>
    <row r="59" customFormat="false" ht="28.35" hidden="false" customHeight="true" outlineLevel="0" collapsed="false">
      <c r="A59" s="9" t="n">
        <v>42</v>
      </c>
      <c r="B59" s="9" t="s">
        <v>86</v>
      </c>
      <c r="C59" s="20" t="s">
        <v>89</v>
      </c>
      <c r="D59" s="21" t="n">
        <v>0.71</v>
      </c>
      <c r="E59" s="10" t="s">
        <v>88</v>
      </c>
      <c r="F59" s="22"/>
      <c r="G59" s="22" t="n">
        <f aca="false">ROUND(D59*F59,2)</f>
        <v>0</v>
      </c>
      <c r="H59" s="23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</row>
    <row r="60" customFormat="false" ht="28.35" hidden="false" customHeight="true" outlineLevel="0" collapsed="false">
      <c r="A60" s="9" t="n">
        <v>43</v>
      </c>
      <c r="B60" s="9" t="s">
        <v>90</v>
      </c>
      <c r="C60" s="20" t="s">
        <v>91</v>
      </c>
      <c r="D60" s="21" t="n">
        <v>1</v>
      </c>
      <c r="E60" s="10" t="s">
        <v>34</v>
      </c>
      <c r="F60" s="22"/>
      <c r="G60" s="22" t="n">
        <f aca="false">ROUND(D60*F60,2)</f>
        <v>0</v>
      </c>
      <c r="H60" s="23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</row>
    <row r="61" customFormat="false" ht="28.35" hidden="false" customHeight="true" outlineLevel="0" collapsed="false">
      <c r="A61" s="9" t="n">
        <v>44</v>
      </c>
      <c r="B61" s="9" t="s">
        <v>92</v>
      </c>
      <c r="C61" s="20" t="s">
        <v>93</v>
      </c>
      <c r="D61" s="21" t="n">
        <v>2</v>
      </c>
      <c r="E61" s="10" t="s">
        <v>34</v>
      </c>
      <c r="F61" s="22"/>
      <c r="G61" s="22" t="n">
        <f aca="false">ROUND(D61*F61,2)</f>
        <v>0</v>
      </c>
      <c r="H61" s="23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</row>
    <row r="62" customFormat="false" ht="28.35" hidden="false" customHeight="true" outlineLevel="0" collapsed="false">
      <c r="A62" s="9" t="n">
        <v>45</v>
      </c>
      <c r="B62" s="9" t="s">
        <v>94</v>
      </c>
      <c r="C62" s="20" t="s">
        <v>95</v>
      </c>
      <c r="D62" s="21" t="n">
        <v>20</v>
      </c>
      <c r="E62" s="10" t="s">
        <v>96</v>
      </c>
      <c r="F62" s="22"/>
      <c r="G62" s="22" t="n">
        <f aca="false">ROUND(D62*F62,2)</f>
        <v>0</v>
      </c>
      <c r="H62" s="23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</row>
    <row r="63" customFormat="false" ht="28.35" hidden="false" customHeight="true" outlineLevel="0" collapsed="false">
      <c r="A63" s="9" t="n">
        <v>46</v>
      </c>
      <c r="B63" s="9" t="s">
        <v>97</v>
      </c>
      <c r="C63" s="20" t="s">
        <v>98</v>
      </c>
      <c r="D63" s="21" t="n">
        <v>15</v>
      </c>
      <c r="E63" s="10" t="s">
        <v>34</v>
      </c>
      <c r="F63" s="22"/>
      <c r="G63" s="22" t="n">
        <f aca="false">ROUND(D63*F63,2)</f>
        <v>0</v>
      </c>
      <c r="H63" s="23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</row>
    <row r="64" customFormat="false" ht="28.35" hidden="false" customHeight="true" outlineLevel="0" collapsed="false">
      <c r="A64" s="9" t="n">
        <v>47</v>
      </c>
      <c r="B64" s="9" t="s">
        <v>99</v>
      </c>
      <c r="C64" s="20" t="s">
        <v>100</v>
      </c>
      <c r="D64" s="21" t="n">
        <v>2</v>
      </c>
      <c r="E64" s="10" t="s">
        <v>101</v>
      </c>
      <c r="F64" s="22"/>
      <c r="G64" s="22" t="n">
        <f aca="false">ROUND(D64*F64,2)</f>
        <v>0</v>
      </c>
      <c r="H64" s="23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</row>
    <row r="65" customFormat="false" ht="28.35" hidden="false" customHeight="true" outlineLevel="0" collapsed="false">
      <c r="A65" s="9" t="n">
        <v>48</v>
      </c>
      <c r="B65" s="9" t="s">
        <v>102</v>
      </c>
      <c r="C65" s="20" t="s">
        <v>103</v>
      </c>
      <c r="D65" s="21" t="n">
        <v>2</v>
      </c>
      <c r="E65" s="10" t="s">
        <v>34</v>
      </c>
      <c r="F65" s="22"/>
      <c r="G65" s="22" t="n">
        <f aca="false">ROUND(D65*F65,2)</f>
        <v>0</v>
      </c>
      <c r="H65" s="23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</row>
    <row r="66" s="16" customFormat="true" ht="28.35" hidden="false" customHeight="true" outlineLevel="0" collapsed="false">
      <c r="A66" s="17" t="s">
        <v>104</v>
      </c>
      <c r="B66" s="17" t="s">
        <v>80</v>
      </c>
      <c r="C66" s="18" t="s">
        <v>105</v>
      </c>
      <c r="D66" s="18"/>
      <c r="E66" s="18"/>
      <c r="F66" s="18"/>
      <c r="G66" s="19" t="n">
        <f aca="false">SUM(G67:G68)</f>
        <v>0</v>
      </c>
      <c r="H66" s="14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</row>
    <row r="67" customFormat="false" ht="28.35" hidden="false" customHeight="true" outlineLevel="0" collapsed="false">
      <c r="A67" s="9" t="n">
        <v>49</v>
      </c>
      <c r="B67" s="9" t="s">
        <v>106</v>
      </c>
      <c r="C67" s="20" t="s">
        <v>107</v>
      </c>
      <c r="D67" s="21" t="n">
        <v>4</v>
      </c>
      <c r="E67" s="10" t="s">
        <v>108</v>
      </c>
      <c r="F67" s="22"/>
      <c r="G67" s="22" t="n">
        <f aca="false">ROUND(D67*F67,2)</f>
        <v>0</v>
      </c>
      <c r="H67" s="23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</row>
    <row r="68" customFormat="false" ht="28.35" hidden="false" customHeight="true" outlineLevel="0" collapsed="false">
      <c r="A68" s="9" t="n">
        <v>50</v>
      </c>
      <c r="B68" s="9" t="s">
        <v>109</v>
      </c>
      <c r="C68" s="20" t="s">
        <v>110</v>
      </c>
      <c r="D68" s="21" t="n">
        <v>0.2</v>
      </c>
      <c r="E68" s="10" t="s">
        <v>108</v>
      </c>
      <c r="F68" s="22"/>
      <c r="G68" s="22" t="n">
        <f aca="false">ROUND(D68*F68,2)</f>
        <v>0</v>
      </c>
      <c r="H68" s="23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</row>
    <row r="69" s="16" customFormat="true" ht="28.35" hidden="false" customHeight="true" outlineLevel="0" collapsed="false">
      <c r="A69" s="17" t="s">
        <v>111</v>
      </c>
      <c r="B69" s="17" t="s">
        <v>14</v>
      </c>
      <c r="C69" s="18" t="s">
        <v>112</v>
      </c>
      <c r="D69" s="18"/>
      <c r="E69" s="18"/>
      <c r="F69" s="18"/>
      <c r="G69" s="19" t="n">
        <f aca="false">G70+G77+G81</f>
        <v>0</v>
      </c>
      <c r="H69" s="14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</row>
    <row r="70" s="16" customFormat="true" ht="28.35" hidden="false" customHeight="true" outlineLevel="0" collapsed="false">
      <c r="A70" s="17" t="s">
        <v>113</v>
      </c>
      <c r="B70" s="17" t="s">
        <v>80</v>
      </c>
      <c r="C70" s="18" t="s">
        <v>114</v>
      </c>
      <c r="D70" s="18"/>
      <c r="E70" s="18"/>
      <c r="F70" s="18"/>
      <c r="G70" s="19" t="n">
        <f aca="false">SUM(G71:G76)</f>
        <v>0</v>
      </c>
      <c r="H70" s="14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</row>
    <row r="71" customFormat="false" ht="28.35" hidden="false" customHeight="true" outlineLevel="0" collapsed="false">
      <c r="A71" s="9" t="n">
        <v>51</v>
      </c>
      <c r="B71" s="9" t="s">
        <v>115</v>
      </c>
      <c r="C71" s="20" t="s">
        <v>116</v>
      </c>
      <c r="D71" s="21" t="n">
        <v>1</v>
      </c>
      <c r="E71" s="10" t="s">
        <v>117</v>
      </c>
      <c r="F71" s="22"/>
      <c r="G71" s="22" t="n">
        <f aca="false">ROUND(D71*F71,2)</f>
        <v>0</v>
      </c>
      <c r="H71" s="23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</row>
    <row r="72" customFormat="false" ht="28.35" hidden="false" customHeight="true" outlineLevel="0" collapsed="false">
      <c r="A72" s="9" t="n">
        <v>52</v>
      </c>
      <c r="B72" s="9" t="s">
        <v>118</v>
      </c>
      <c r="C72" s="20" t="s">
        <v>119</v>
      </c>
      <c r="D72" s="21" t="n">
        <v>1</v>
      </c>
      <c r="E72" s="10" t="s">
        <v>34</v>
      </c>
      <c r="F72" s="22"/>
      <c r="G72" s="22" t="n">
        <f aca="false">ROUND(D72*F72,2)</f>
        <v>0</v>
      </c>
      <c r="H72" s="23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</row>
    <row r="73" customFormat="false" ht="28.35" hidden="false" customHeight="true" outlineLevel="0" collapsed="false">
      <c r="A73" s="9" t="n">
        <v>53</v>
      </c>
      <c r="B73" s="9" t="s">
        <v>120</v>
      </c>
      <c r="C73" s="20" t="s">
        <v>121</v>
      </c>
      <c r="D73" s="21" t="n">
        <v>1</v>
      </c>
      <c r="E73" s="10" t="s">
        <v>34</v>
      </c>
      <c r="F73" s="22"/>
      <c r="G73" s="22" t="n">
        <f aca="false">ROUND(D73*F73,2)</f>
        <v>0</v>
      </c>
      <c r="H73" s="23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</row>
    <row r="74" customFormat="false" ht="28.35" hidden="false" customHeight="true" outlineLevel="0" collapsed="false">
      <c r="A74" s="9" t="n">
        <v>54</v>
      </c>
      <c r="B74" s="9" t="s">
        <v>122</v>
      </c>
      <c r="C74" s="20" t="s">
        <v>123</v>
      </c>
      <c r="D74" s="21" t="n">
        <v>4</v>
      </c>
      <c r="E74" s="10" t="s">
        <v>101</v>
      </c>
      <c r="F74" s="22"/>
      <c r="G74" s="22" t="n">
        <f aca="false">ROUND(D74*F74,2)</f>
        <v>0</v>
      </c>
      <c r="H74" s="23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</row>
    <row r="75" customFormat="false" ht="28.35" hidden="false" customHeight="true" outlineLevel="0" collapsed="false">
      <c r="A75" s="9" t="n">
        <v>55</v>
      </c>
      <c r="B75" s="9" t="s">
        <v>124</v>
      </c>
      <c r="C75" s="20" t="s">
        <v>125</v>
      </c>
      <c r="D75" s="21" t="n">
        <v>6</v>
      </c>
      <c r="E75" s="10" t="s">
        <v>96</v>
      </c>
      <c r="F75" s="22"/>
      <c r="G75" s="22" t="n">
        <f aca="false">ROUND(D75*F75,2)</f>
        <v>0</v>
      </c>
      <c r="H75" s="23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</row>
    <row r="76" customFormat="false" ht="28.35" hidden="false" customHeight="true" outlineLevel="0" collapsed="false">
      <c r="A76" s="9" t="n">
        <v>56</v>
      </c>
      <c r="B76" s="9" t="s">
        <v>124</v>
      </c>
      <c r="C76" s="20" t="s">
        <v>126</v>
      </c>
      <c r="D76" s="21" t="n">
        <v>3</v>
      </c>
      <c r="E76" s="10" t="s">
        <v>96</v>
      </c>
      <c r="F76" s="22"/>
      <c r="G76" s="22" t="n">
        <f aca="false">ROUND(D76*F76,2)</f>
        <v>0</v>
      </c>
      <c r="H76" s="23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</row>
    <row r="77" s="16" customFormat="true" ht="28.35" hidden="false" customHeight="true" outlineLevel="0" collapsed="false">
      <c r="A77" s="17" t="s">
        <v>127</v>
      </c>
      <c r="B77" s="17" t="s">
        <v>80</v>
      </c>
      <c r="C77" s="18" t="s">
        <v>128</v>
      </c>
      <c r="D77" s="18"/>
      <c r="E77" s="18"/>
      <c r="F77" s="18"/>
      <c r="G77" s="19" t="n">
        <f aca="false">SUM(G78:G80)</f>
        <v>0</v>
      </c>
      <c r="H77" s="14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</row>
    <row r="78" customFormat="false" ht="28.35" hidden="false" customHeight="true" outlineLevel="0" collapsed="false">
      <c r="A78" s="9" t="n">
        <v>57</v>
      </c>
      <c r="B78" s="9" t="s">
        <v>129</v>
      </c>
      <c r="C78" s="20" t="s">
        <v>130</v>
      </c>
      <c r="D78" s="21" t="n">
        <v>10</v>
      </c>
      <c r="E78" s="10" t="s">
        <v>96</v>
      </c>
      <c r="F78" s="22"/>
      <c r="G78" s="22" t="n">
        <f aca="false">ROUND(D78*F78,2)</f>
        <v>0</v>
      </c>
      <c r="H78" s="23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</row>
    <row r="79" customFormat="false" ht="28.35" hidden="false" customHeight="true" outlineLevel="0" collapsed="false">
      <c r="A79" s="9" t="n">
        <v>58</v>
      </c>
      <c r="B79" s="9"/>
      <c r="C79" s="20" t="s">
        <v>131</v>
      </c>
      <c r="D79" s="21" t="n">
        <v>8</v>
      </c>
      <c r="E79" s="10" t="s">
        <v>96</v>
      </c>
      <c r="F79" s="22"/>
      <c r="G79" s="22" t="n">
        <f aca="false">ROUND(D79*F79,2)</f>
        <v>0</v>
      </c>
      <c r="H79" s="23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</row>
    <row r="80" customFormat="false" ht="28.35" hidden="false" customHeight="true" outlineLevel="0" collapsed="false">
      <c r="A80" s="9" t="n">
        <v>59</v>
      </c>
      <c r="B80" s="9" t="s">
        <v>132</v>
      </c>
      <c r="C80" s="20" t="s">
        <v>133</v>
      </c>
      <c r="D80" s="21" t="n">
        <v>2</v>
      </c>
      <c r="E80" s="10" t="s">
        <v>134</v>
      </c>
      <c r="F80" s="22"/>
      <c r="G80" s="22" t="n">
        <f aca="false">ROUND(D80*F80,2)</f>
        <v>0</v>
      </c>
      <c r="H80" s="23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</row>
    <row r="81" s="16" customFormat="true" ht="28.35" hidden="false" customHeight="true" outlineLevel="0" collapsed="false">
      <c r="A81" s="17" t="s">
        <v>135</v>
      </c>
      <c r="B81" s="17" t="s">
        <v>80</v>
      </c>
      <c r="C81" s="18" t="s">
        <v>136</v>
      </c>
      <c r="D81" s="18"/>
      <c r="E81" s="18"/>
      <c r="F81" s="18"/>
      <c r="G81" s="19" t="n">
        <f aca="false">SUM(G82:G83)</f>
        <v>0</v>
      </c>
      <c r="H81" s="14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</row>
    <row r="82" customFormat="false" ht="28.35" hidden="false" customHeight="true" outlineLevel="0" collapsed="false">
      <c r="A82" s="9" t="n">
        <v>60</v>
      </c>
      <c r="B82" s="9" t="s">
        <v>137</v>
      </c>
      <c r="C82" s="20" t="s">
        <v>138</v>
      </c>
      <c r="D82" s="21" t="n">
        <v>1</v>
      </c>
      <c r="E82" s="10" t="s">
        <v>34</v>
      </c>
      <c r="F82" s="22"/>
      <c r="G82" s="22" t="n">
        <f aca="false">ROUND(D82*F82,2)</f>
        <v>0</v>
      </c>
      <c r="H82" s="23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</row>
    <row r="83" customFormat="false" ht="28.35" hidden="false" customHeight="true" outlineLevel="0" collapsed="false">
      <c r="A83" s="9" t="n">
        <v>61</v>
      </c>
      <c r="B83" s="9" t="s">
        <v>139</v>
      </c>
      <c r="C83" s="20" t="s">
        <v>140</v>
      </c>
      <c r="D83" s="21" t="n">
        <v>1</v>
      </c>
      <c r="E83" s="10" t="s">
        <v>34</v>
      </c>
      <c r="F83" s="22"/>
      <c r="G83" s="22" t="n">
        <f aca="false">ROUND(D83*F83,2)</f>
        <v>0</v>
      </c>
      <c r="H83" s="23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</row>
    <row r="84" s="16" customFormat="true" ht="28.35" hidden="false" customHeight="true" outlineLevel="0" collapsed="false">
      <c r="A84" s="17" t="s">
        <v>141</v>
      </c>
      <c r="B84" s="17" t="s">
        <v>14</v>
      </c>
      <c r="C84" s="18" t="s">
        <v>142</v>
      </c>
      <c r="D84" s="18"/>
      <c r="E84" s="18"/>
      <c r="F84" s="18"/>
      <c r="G84" s="19" t="n">
        <f aca="false">G85+G90</f>
        <v>0</v>
      </c>
      <c r="H84" s="14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</row>
    <row r="85" s="16" customFormat="true" ht="28.35" hidden="false" customHeight="true" outlineLevel="0" collapsed="false">
      <c r="A85" s="17" t="s">
        <v>143</v>
      </c>
      <c r="B85" s="17" t="s">
        <v>80</v>
      </c>
      <c r="C85" s="18" t="s">
        <v>144</v>
      </c>
      <c r="D85" s="18"/>
      <c r="E85" s="18"/>
      <c r="F85" s="18"/>
      <c r="G85" s="19" t="n">
        <f aca="false">SUM(G86:G89)</f>
        <v>0</v>
      </c>
      <c r="H85" s="14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</row>
    <row r="86" customFormat="false" ht="28.35" hidden="false" customHeight="true" outlineLevel="0" collapsed="false">
      <c r="A86" s="9" t="n">
        <v>62</v>
      </c>
      <c r="B86" s="9" t="s">
        <v>145</v>
      </c>
      <c r="C86" s="20" t="s">
        <v>146</v>
      </c>
      <c r="D86" s="21" t="n">
        <v>1</v>
      </c>
      <c r="E86" s="10" t="s">
        <v>34</v>
      </c>
      <c r="F86" s="22"/>
      <c r="G86" s="22" t="n">
        <f aca="false">ROUND(D86*F86,2)</f>
        <v>0</v>
      </c>
      <c r="H86" s="23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</row>
    <row r="87" customFormat="false" ht="28.35" hidden="false" customHeight="true" outlineLevel="0" collapsed="false">
      <c r="A87" s="9" t="n">
        <v>63</v>
      </c>
      <c r="B87" s="9" t="s">
        <v>147</v>
      </c>
      <c r="C87" s="20" t="s">
        <v>148</v>
      </c>
      <c r="D87" s="21" t="n">
        <v>1</v>
      </c>
      <c r="E87" s="10" t="s">
        <v>34</v>
      </c>
      <c r="F87" s="22"/>
      <c r="G87" s="22" t="n">
        <f aca="false">ROUND(D87*F87,2)</f>
        <v>0</v>
      </c>
      <c r="H87" s="23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</row>
    <row r="88" customFormat="false" ht="28.35" hidden="false" customHeight="true" outlineLevel="0" collapsed="false">
      <c r="A88" s="9" t="n">
        <v>64</v>
      </c>
      <c r="B88" s="9" t="s">
        <v>149</v>
      </c>
      <c r="C88" s="20" t="s">
        <v>150</v>
      </c>
      <c r="D88" s="21" t="n">
        <v>1</v>
      </c>
      <c r="E88" s="10" t="s">
        <v>34</v>
      </c>
      <c r="F88" s="22"/>
      <c r="G88" s="22" t="n">
        <f aca="false">ROUND(D88*F88,2)</f>
        <v>0</v>
      </c>
      <c r="H88" s="23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</row>
    <row r="89" customFormat="false" ht="28.35" hidden="false" customHeight="true" outlineLevel="0" collapsed="false">
      <c r="A89" s="9" t="n">
        <v>65</v>
      </c>
      <c r="B89" s="9" t="s">
        <v>151</v>
      </c>
      <c r="C89" s="20" t="s">
        <v>152</v>
      </c>
      <c r="D89" s="21" t="n">
        <v>1</v>
      </c>
      <c r="E89" s="10" t="s">
        <v>101</v>
      </c>
      <c r="F89" s="22"/>
      <c r="G89" s="22" t="n">
        <f aca="false">ROUND(D89*F89,2)</f>
        <v>0</v>
      </c>
      <c r="H89" s="23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</row>
    <row r="90" s="16" customFormat="true" ht="28.35" hidden="false" customHeight="true" outlineLevel="0" collapsed="false">
      <c r="A90" s="17" t="s">
        <v>153</v>
      </c>
      <c r="B90" s="17" t="s">
        <v>80</v>
      </c>
      <c r="C90" s="18" t="s">
        <v>136</v>
      </c>
      <c r="D90" s="18"/>
      <c r="E90" s="18"/>
      <c r="F90" s="18"/>
      <c r="G90" s="19" t="n">
        <f aca="false">SUM(G91)</f>
        <v>0</v>
      </c>
      <c r="H90" s="14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</row>
    <row r="91" customFormat="false" ht="28.35" hidden="false" customHeight="true" outlineLevel="0" collapsed="false">
      <c r="A91" s="9" t="n">
        <v>66</v>
      </c>
      <c r="B91" s="9" t="s">
        <v>154</v>
      </c>
      <c r="C91" s="20" t="s">
        <v>155</v>
      </c>
      <c r="D91" s="21" t="n">
        <v>1</v>
      </c>
      <c r="E91" s="10" t="s">
        <v>156</v>
      </c>
      <c r="F91" s="22"/>
      <c r="G91" s="22" t="n">
        <f aca="false">ROUND(D91*F91,2)</f>
        <v>0</v>
      </c>
      <c r="H91" s="23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</row>
    <row r="92" s="16" customFormat="true" ht="28.35" hidden="false" customHeight="true" outlineLevel="0" collapsed="false">
      <c r="A92" s="11" t="s">
        <v>157</v>
      </c>
      <c r="B92" s="11" t="s">
        <v>11</v>
      </c>
      <c r="C92" s="12" t="s">
        <v>158</v>
      </c>
      <c r="D92" s="12"/>
      <c r="E92" s="12"/>
      <c r="F92" s="12"/>
      <c r="G92" s="13" t="n">
        <f aca="false">G93+G110</f>
        <v>0</v>
      </c>
      <c r="H92" s="14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</row>
    <row r="93" s="16" customFormat="true" ht="28.35" hidden="false" customHeight="true" outlineLevel="0" collapsed="false">
      <c r="A93" s="17" t="s">
        <v>159</v>
      </c>
      <c r="B93" s="17" t="s">
        <v>14</v>
      </c>
      <c r="C93" s="18" t="s">
        <v>160</v>
      </c>
      <c r="D93" s="18"/>
      <c r="E93" s="18"/>
      <c r="F93" s="18"/>
      <c r="G93" s="19" t="n">
        <f aca="false">SUM(G94:G109)</f>
        <v>0</v>
      </c>
      <c r="H93" s="14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</row>
    <row r="94" customFormat="false" ht="28.35" hidden="false" customHeight="true" outlineLevel="0" collapsed="false">
      <c r="A94" s="9" t="n">
        <v>67</v>
      </c>
      <c r="B94" s="9" t="s">
        <v>161</v>
      </c>
      <c r="C94" s="20" t="s">
        <v>162</v>
      </c>
      <c r="D94" s="21" t="n">
        <v>20.8</v>
      </c>
      <c r="E94" s="10" t="s">
        <v>21</v>
      </c>
      <c r="F94" s="22"/>
      <c r="G94" s="22" t="n">
        <f aca="false">ROUND(D94*F94,2)</f>
        <v>0</v>
      </c>
      <c r="H94" s="23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</row>
    <row r="95" customFormat="false" ht="28.35" hidden="false" customHeight="true" outlineLevel="0" collapsed="false">
      <c r="A95" s="9" t="n">
        <v>68</v>
      </c>
      <c r="B95" s="9" t="s">
        <v>163</v>
      </c>
      <c r="C95" s="20" t="s">
        <v>164</v>
      </c>
      <c r="D95" s="21" t="n">
        <v>15.6</v>
      </c>
      <c r="E95" s="10" t="s">
        <v>21</v>
      </c>
      <c r="F95" s="22"/>
      <c r="G95" s="22" t="n">
        <f aca="false">ROUND(D95*F95,2)</f>
        <v>0</v>
      </c>
      <c r="H95" s="23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</row>
    <row r="96" customFormat="false" ht="28.35" hidden="false" customHeight="true" outlineLevel="0" collapsed="false">
      <c r="A96" s="9" t="n">
        <v>69</v>
      </c>
      <c r="B96" s="9" t="s">
        <v>165</v>
      </c>
      <c r="C96" s="20" t="s">
        <v>166</v>
      </c>
      <c r="D96" s="21" t="n">
        <v>130</v>
      </c>
      <c r="E96" s="10" t="s">
        <v>96</v>
      </c>
      <c r="F96" s="22"/>
      <c r="G96" s="22" t="n">
        <f aca="false">ROUND(D96*F96,2)</f>
        <v>0</v>
      </c>
      <c r="H96" s="23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</row>
    <row r="97" customFormat="false" ht="28.35" hidden="false" customHeight="true" outlineLevel="0" collapsed="false">
      <c r="A97" s="9" t="n">
        <v>70</v>
      </c>
      <c r="B97" s="9" t="s">
        <v>167</v>
      </c>
      <c r="C97" s="20" t="s">
        <v>168</v>
      </c>
      <c r="D97" s="21" t="n">
        <v>15.6</v>
      </c>
      <c r="E97" s="10" t="s">
        <v>21</v>
      </c>
      <c r="F97" s="22"/>
      <c r="G97" s="22" t="n">
        <f aca="false">ROUND(D97*F97,2)</f>
        <v>0</v>
      </c>
      <c r="H97" s="23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</row>
    <row r="98" customFormat="false" ht="28.35" hidden="false" customHeight="true" outlineLevel="0" collapsed="false">
      <c r="A98" s="9" t="n">
        <v>71</v>
      </c>
      <c r="B98" s="9" t="s">
        <v>169</v>
      </c>
      <c r="C98" s="20" t="s">
        <v>170</v>
      </c>
      <c r="D98" s="21" t="n">
        <v>5.2</v>
      </c>
      <c r="E98" s="10" t="s">
        <v>21</v>
      </c>
      <c r="F98" s="22"/>
      <c r="G98" s="22" t="n">
        <f aca="false">ROUND(D98*F98,2)</f>
        <v>0</v>
      </c>
      <c r="H98" s="23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</row>
    <row r="99" customFormat="false" ht="28.35" hidden="false" customHeight="true" outlineLevel="0" collapsed="false">
      <c r="A99" s="9" t="n">
        <v>72</v>
      </c>
      <c r="B99" s="9" t="s">
        <v>171</v>
      </c>
      <c r="C99" s="20" t="s">
        <v>172</v>
      </c>
      <c r="D99" s="21" t="n">
        <v>2</v>
      </c>
      <c r="E99" s="10" t="s">
        <v>96</v>
      </c>
      <c r="F99" s="22"/>
      <c r="G99" s="22" t="n">
        <f aca="false">ROUND(D99*F99,2)</f>
        <v>0</v>
      </c>
      <c r="H99" s="23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</row>
    <row r="100" customFormat="false" ht="28.35" hidden="false" customHeight="true" outlineLevel="0" collapsed="false">
      <c r="A100" s="9" t="n">
        <v>73</v>
      </c>
      <c r="B100" s="9" t="s">
        <v>173</v>
      </c>
      <c r="C100" s="20" t="s">
        <v>174</v>
      </c>
      <c r="D100" s="21" t="n">
        <v>14</v>
      </c>
      <c r="E100" s="10" t="s">
        <v>96</v>
      </c>
      <c r="F100" s="22"/>
      <c r="G100" s="22" t="n">
        <f aca="false">ROUND(D100*F100,2)</f>
        <v>0</v>
      </c>
      <c r="H100" s="23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</row>
    <row r="101" customFormat="false" ht="28.35" hidden="false" customHeight="true" outlineLevel="0" collapsed="false">
      <c r="A101" s="9" t="n">
        <v>74</v>
      </c>
      <c r="B101" s="9" t="s">
        <v>175</v>
      </c>
      <c r="C101" s="20" t="s">
        <v>176</v>
      </c>
      <c r="D101" s="21" t="n">
        <v>63</v>
      </c>
      <c r="E101" s="10" t="s">
        <v>96</v>
      </c>
      <c r="F101" s="22"/>
      <c r="G101" s="22" t="n">
        <f aca="false">ROUND(D101*F101,2)</f>
        <v>0</v>
      </c>
      <c r="H101" s="23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</row>
    <row r="102" customFormat="false" ht="28.35" hidden="false" customHeight="true" outlineLevel="0" collapsed="false">
      <c r="A102" s="9" t="n">
        <v>75</v>
      </c>
      <c r="B102" s="9" t="s">
        <v>177</v>
      </c>
      <c r="C102" s="20" t="s">
        <v>178</v>
      </c>
      <c r="D102" s="21" t="n">
        <v>19</v>
      </c>
      <c r="E102" s="10" t="s">
        <v>96</v>
      </c>
      <c r="F102" s="22"/>
      <c r="G102" s="22" t="n">
        <f aca="false">ROUND(D102*F102,2)</f>
        <v>0</v>
      </c>
      <c r="H102" s="23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</row>
    <row r="103" customFormat="false" ht="28.35" hidden="false" customHeight="true" outlineLevel="0" collapsed="false">
      <c r="A103" s="9" t="n">
        <v>76</v>
      </c>
      <c r="B103" s="9" t="s">
        <v>179</v>
      </c>
      <c r="C103" s="20" t="s">
        <v>180</v>
      </c>
      <c r="D103" s="21" t="n">
        <v>10</v>
      </c>
      <c r="E103" s="10" t="s">
        <v>96</v>
      </c>
      <c r="F103" s="22"/>
      <c r="G103" s="22" t="n">
        <f aca="false">ROUND(D103*F103,2)</f>
        <v>0</v>
      </c>
      <c r="H103" s="23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</row>
    <row r="104" customFormat="false" ht="28.35" hidden="false" customHeight="true" outlineLevel="0" collapsed="false">
      <c r="A104" s="9" t="n">
        <v>77</v>
      </c>
      <c r="B104" s="9" t="s">
        <v>181</v>
      </c>
      <c r="C104" s="20" t="s">
        <v>182</v>
      </c>
      <c r="D104" s="21" t="n">
        <v>4</v>
      </c>
      <c r="E104" s="10" t="s">
        <v>34</v>
      </c>
      <c r="F104" s="22"/>
      <c r="G104" s="22" t="n">
        <f aca="false">ROUND(D104*F104,2)</f>
        <v>0</v>
      </c>
      <c r="H104" s="23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</row>
    <row r="105" customFormat="false" ht="28.35" hidden="false" customHeight="true" outlineLevel="0" collapsed="false">
      <c r="A105" s="9" t="n">
        <v>78</v>
      </c>
      <c r="B105" s="9" t="s">
        <v>183</v>
      </c>
      <c r="C105" s="20" t="s">
        <v>184</v>
      </c>
      <c r="D105" s="21" t="n">
        <v>4</v>
      </c>
      <c r="E105" s="10" t="s">
        <v>34</v>
      </c>
      <c r="F105" s="22"/>
      <c r="G105" s="22" t="n">
        <f aca="false">ROUND(D105*F105,2)</f>
        <v>0</v>
      </c>
      <c r="H105" s="23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</row>
    <row r="106" customFormat="false" ht="28.35" hidden="false" customHeight="true" outlineLevel="0" collapsed="false">
      <c r="A106" s="9" t="n">
        <v>79</v>
      </c>
      <c r="B106" s="9" t="s">
        <v>185</v>
      </c>
      <c r="C106" s="20" t="s">
        <v>186</v>
      </c>
      <c r="D106" s="21" t="n">
        <v>75</v>
      </c>
      <c r="E106" s="10" t="s">
        <v>96</v>
      </c>
      <c r="F106" s="22"/>
      <c r="G106" s="22" t="n">
        <f aca="false">ROUND(D106*F106,2)</f>
        <v>0</v>
      </c>
      <c r="H106" s="23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</row>
    <row r="107" customFormat="false" ht="28.35" hidden="false" customHeight="true" outlineLevel="0" collapsed="false">
      <c r="A107" s="9" t="n">
        <v>80</v>
      </c>
      <c r="B107" s="9" t="s">
        <v>187</v>
      </c>
      <c r="C107" s="20" t="s">
        <v>188</v>
      </c>
      <c r="D107" s="21" t="n">
        <v>2</v>
      </c>
      <c r="E107" s="10" t="s">
        <v>189</v>
      </c>
      <c r="F107" s="22"/>
      <c r="G107" s="22" t="n">
        <f aca="false">ROUND(D107*F107,2)</f>
        <v>0</v>
      </c>
      <c r="H107" s="23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</row>
    <row r="108" customFormat="false" ht="28.35" hidden="false" customHeight="true" outlineLevel="0" collapsed="false">
      <c r="A108" s="9" t="n">
        <v>81</v>
      </c>
      <c r="B108" s="9" t="s">
        <v>137</v>
      </c>
      <c r="C108" s="20" t="s">
        <v>138</v>
      </c>
      <c r="D108" s="21" t="n">
        <v>1</v>
      </c>
      <c r="E108" s="10" t="s">
        <v>34</v>
      </c>
      <c r="F108" s="22"/>
      <c r="G108" s="22" t="n">
        <f aca="false">ROUND(D108*F108,2)</f>
        <v>0</v>
      </c>
      <c r="H108" s="23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</row>
    <row r="109" customFormat="false" ht="28.35" hidden="false" customHeight="true" outlineLevel="0" collapsed="false">
      <c r="A109" s="9" t="n">
        <v>82</v>
      </c>
      <c r="B109" s="9" t="s">
        <v>139</v>
      </c>
      <c r="C109" s="20" t="s">
        <v>140</v>
      </c>
      <c r="D109" s="21" t="n">
        <v>1</v>
      </c>
      <c r="E109" s="10" t="s">
        <v>34</v>
      </c>
      <c r="F109" s="22"/>
      <c r="G109" s="22" t="n">
        <f aca="false">ROUND(D109*F109,2)</f>
        <v>0</v>
      </c>
      <c r="H109" s="23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</row>
    <row r="110" s="16" customFormat="true" ht="28.35" hidden="false" customHeight="true" outlineLevel="0" collapsed="false">
      <c r="A110" s="17" t="s">
        <v>190</v>
      </c>
      <c r="B110" s="17" t="s">
        <v>14</v>
      </c>
      <c r="C110" s="18" t="s">
        <v>191</v>
      </c>
      <c r="D110" s="18"/>
      <c r="E110" s="18"/>
      <c r="F110" s="18"/>
      <c r="G110" s="19" t="n">
        <f aca="false">G111+G116+G122</f>
        <v>0</v>
      </c>
      <c r="H110" s="14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</row>
    <row r="111" s="16" customFormat="true" ht="28.35" hidden="false" customHeight="true" outlineLevel="0" collapsed="false">
      <c r="A111" s="17" t="s">
        <v>192</v>
      </c>
      <c r="B111" s="17" t="s">
        <v>80</v>
      </c>
      <c r="C111" s="18" t="s">
        <v>193</v>
      </c>
      <c r="D111" s="18"/>
      <c r="E111" s="18"/>
      <c r="F111" s="18"/>
      <c r="G111" s="19" t="n">
        <f aca="false">SUM(G112:G115)</f>
        <v>0</v>
      </c>
      <c r="H111" s="14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</row>
    <row r="112" customFormat="false" ht="28.35" hidden="false" customHeight="true" outlineLevel="0" collapsed="false">
      <c r="A112" s="9" t="n">
        <v>83</v>
      </c>
      <c r="B112" s="9" t="s">
        <v>161</v>
      </c>
      <c r="C112" s="20" t="s">
        <v>162</v>
      </c>
      <c r="D112" s="21" t="n">
        <v>0.96</v>
      </c>
      <c r="E112" s="10" t="s">
        <v>21</v>
      </c>
      <c r="F112" s="22"/>
      <c r="G112" s="22" t="n">
        <f aca="false">ROUND(D112*F112,2)</f>
        <v>0</v>
      </c>
      <c r="H112" s="23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</row>
    <row r="113" customFormat="false" ht="28.35" hidden="false" customHeight="true" outlineLevel="0" collapsed="false">
      <c r="A113" s="9" t="n">
        <v>84</v>
      </c>
      <c r="B113" s="9" t="s">
        <v>165</v>
      </c>
      <c r="C113" s="20" t="s">
        <v>166</v>
      </c>
      <c r="D113" s="21" t="n">
        <v>2</v>
      </c>
      <c r="E113" s="10" t="s">
        <v>96</v>
      </c>
      <c r="F113" s="22"/>
      <c r="G113" s="22" t="n">
        <f aca="false">ROUND(D113*F113,2)</f>
        <v>0</v>
      </c>
      <c r="H113" s="23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</row>
    <row r="114" customFormat="false" ht="28.35" hidden="false" customHeight="true" outlineLevel="0" collapsed="false">
      <c r="A114" s="9" t="n">
        <v>85</v>
      </c>
      <c r="B114" s="9" t="s">
        <v>163</v>
      </c>
      <c r="C114" s="20" t="s">
        <v>164</v>
      </c>
      <c r="D114" s="21" t="n">
        <v>0.24</v>
      </c>
      <c r="E114" s="10" t="s">
        <v>21</v>
      </c>
      <c r="F114" s="22"/>
      <c r="G114" s="22" t="n">
        <f aca="false">ROUND(D114*F114,2)</f>
        <v>0</v>
      </c>
      <c r="H114" s="23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</row>
    <row r="115" customFormat="false" ht="28.35" hidden="false" customHeight="true" outlineLevel="0" collapsed="false">
      <c r="A115" s="9" t="n">
        <v>86</v>
      </c>
      <c r="B115" s="9" t="s">
        <v>169</v>
      </c>
      <c r="C115" s="20" t="s">
        <v>170</v>
      </c>
      <c r="D115" s="21" t="n">
        <v>0.08</v>
      </c>
      <c r="E115" s="10" t="s">
        <v>21</v>
      </c>
      <c r="F115" s="22"/>
      <c r="G115" s="22" t="n">
        <f aca="false">ROUND(D115*F115,2)</f>
        <v>0</v>
      </c>
      <c r="H115" s="23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</row>
    <row r="116" s="16" customFormat="true" ht="28.35" hidden="false" customHeight="true" outlineLevel="0" collapsed="false">
      <c r="A116" s="17" t="s">
        <v>194</v>
      </c>
      <c r="B116" s="17" t="s">
        <v>80</v>
      </c>
      <c r="C116" s="18" t="s">
        <v>195</v>
      </c>
      <c r="D116" s="18"/>
      <c r="E116" s="18"/>
      <c r="F116" s="18"/>
      <c r="G116" s="19" t="n">
        <f aca="false">SUM(G117:G121)</f>
        <v>0</v>
      </c>
      <c r="H116" s="14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</row>
    <row r="117" customFormat="false" ht="28.35" hidden="false" customHeight="true" outlineLevel="0" collapsed="false">
      <c r="A117" s="9" t="n">
        <v>87</v>
      </c>
      <c r="B117" s="9" t="s">
        <v>196</v>
      </c>
      <c r="C117" s="20" t="s">
        <v>197</v>
      </c>
      <c r="D117" s="21" t="n">
        <v>1</v>
      </c>
      <c r="E117" s="10" t="s">
        <v>96</v>
      </c>
      <c r="F117" s="22"/>
      <c r="G117" s="22" t="n">
        <f aca="false">ROUND(D117*F117,2)</f>
        <v>0</v>
      </c>
      <c r="H117" s="23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</row>
    <row r="118" customFormat="false" ht="28.35" hidden="false" customHeight="true" outlineLevel="0" collapsed="false">
      <c r="A118" s="9" t="n">
        <v>88</v>
      </c>
      <c r="B118" s="9" t="s">
        <v>198</v>
      </c>
      <c r="C118" s="20" t="s">
        <v>199</v>
      </c>
      <c r="D118" s="21" t="n">
        <v>3</v>
      </c>
      <c r="E118" s="10" t="s">
        <v>96</v>
      </c>
      <c r="F118" s="22"/>
      <c r="G118" s="22" t="n">
        <f aca="false">ROUND(D118*F118,2)</f>
        <v>0</v>
      </c>
      <c r="H118" s="23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</row>
    <row r="119" customFormat="false" ht="28.35" hidden="false" customHeight="true" outlineLevel="0" collapsed="false">
      <c r="A119" s="9" t="n">
        <v>89</v>
      </c>
      <c r="B119" s="9" t="s">
        <v>94</v>
      </c>
      <c r="C119" s="20" t="s">
        <v>200</v>
      </c>
      <c r="D119" s="21" t="n">
        <v>7</v>
      </c>
      <c r="E119" s="10" t="s">
        <v>96</v>
      </c>
      <c r="F119" s="22"/>
      <c r="G119" s="22" t="n">
        <f aca="false">ROUND(D119*F119,2)</f>
        <v>0</v>
      </c>
      <c r="H119" s="23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</row>
    <row r="120" customFormat="false" ht="28.35" hidden="false" customHeight="true" outlineLevel="0" collapsed="false">
      <c r="A120" s="9" t="n">
        <v>90</v>
      </c>
      <c r="B120" s="9" t="s">
        <v>181</v>
      </c>
      <c r="C120" s="20" t="s">
        <v>182</v>
      </c>
      <c r="D120" s="21" t="n">
        <v>4</v>
      </c>
      <c r="E120" s="10" t="s">
        <v>34</v>
      </c>
      <c r="F120" s="22"/>
      <c r="G120" s="22" t="n">
        <f aca="false">ROUND(D120*F120,2)</f>
        <v>0</v>
      </c>
      <c r="H120" s="23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</row>
    <row r="121" customFormat="false" ht="28.35" hidden="false" customHeight="true" outlineLevel="0" collapsed="false">
      <c r="A121" s="9" t="n">
        <v>91</v>
      </c>
      <c r="B121" s="9" t="s">
        <v>201</v>
      </c>
      <c r="C121" s="20" t="s">
        <v>202</v>
      </c>
      <c r="D121" s="21" t="n">
        <v>1</v>
      </c>
      <c r="E121" s="10" t="s">
        <v>34</v>
      </c>
      <c r="F121" s="22"/>
      <c r="G121" s="22" t="n">
        <f aca="false">ROUND(D121*F121,2)</f>
        <v>0</v>
      </c>
      <c r="H121" s="23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</row>
    <row r="122" s="16" customFormat="true" ht="28.35" hidden="false" customHeight="true" outlineLevel="0" collapsed="false">
      <c r="A122" s="17" t="s">
        <v>203</v>
      </c>
      <c r="B122" s="17" t="s">
        <v>80</v>
      </c>
      <c r="C122" s="18" t="s">
        <v>136</v>
      </c>
      <c r="D122" s="18"/>
      <c r="E122" s="18"/>
      <c r="F122" s="18"/>
      <c r="G122" s="19" t="n">
        <f aca="false">SUM(G123)</f>
        <v>0</v>
      </c>
      <c r="H122" s="14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</row>
    <row r="123" customFormat="false" ht="28.35" hidden="false" customHeight="true" outlineLevel="0" collapsed="false">
      <c r="A123" s="9" t="n">
        <v>92</v>
      </c>
      <c r="B123" s="9" t="s">
        <v>187</v>
      </c>
      <c r="C123" s="20" t="s">
        <v>188</v>
      </c>
      <c r="D123" s="21" t="n">
        <v>1</v>
      </c>
      <c r="E123" s="10" t="s">
        <v>189</v>
      </c>
      <c r="F123" s="22"/>
      <c r="G123" s="22" t="n">
        <f aca="false">ROUND(D123*F123,2)</f>
        <v>0</v>
      </c>
      <c r="H123" s="23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</row>
    <row r="124" s="16" customFormat="true" ht="28.35" hidden="false" customHeight="true" outlineLevel="0" collapsed="false">
      <c r="A124" s="11" t="s">
        <v>204</v>
      </c>
      <c r="B124" s="11" t="s">
        <v>11</v>
      </c>
      <c r="C124" s="12" t="s">
        <v>205</v>
      </c>
      <c r="D124" s="12"/>
      <c r="E124" s="12"/>
      <c r="F124" s="12"/>
      <c r="G124" s="13" t="n">
        <f aca="false">SUM(G125:G147)</f>
        <v>0</v>
      </c>
      <c r="H124" s="14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</row>
    <row r="125" customFormat="false" ht="28.35" hidden="false" customHeight="true" outlineLevel="0" collapsed="false">
      <c r="A125" s="9" t="n">
        <v>93</v>
      </c>
      <c r="B125" s="9" t="s">
        <v>161</v>
      </c>
      <c r="C125" s="20" t="s">
        <v>162</v>
      </c>
      <c r="D125" s="21" t="n">
        <v>17.6</v>
      </c>
      <c r="E125" s="10" t="s">
        <v>21</v>
      </c>
      <c r="F125" s="22"/>
      <c r="G125" s="22" t="n">
        <f aca="false">ROUND(D125*F125,2)</f>
        <v>0</v>
      </c>
      <c r="H125" s="23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</row>
    <row r="126" customFormat="false" ht="28.35" hidden="false" customHeight="true" outlineLevel="0" collapsed="false">
      <c r="A126" s="9" t="n">
        <v>94</v>
      </c>
      <c r="B126" s="9" t="s">
        <v>163</v>
      </c>
      <c r="C126" s="20" t="s">
        <v>164</v>
      </c>
      <c r="D126" s="21" t="n">
        <v>13.2</v>
      </c>
      <c r="E126" s="10" t="s">
        <v>21</v>
      </c>
      <c r="F126" s="22"/>
      <c r="G126" s="22" t="n">
        <f aca="false">ROUND(D126*F126,2)</f>
        <v>0</v>
      </c>
      <c r="H126" s="23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</row>
    <row r="127" customFormat="false" ht="28.35" hidden="false" customHeight="true" outlineLevel="0" collapsed="false">
      <c r="A127" s="9" t="n">
        <v>95</v>
      </c>
      <c r="B127" s="9" t="s">
        <v>165</v>
      </c>
      <c r="C127" s="20" t="s">
        <v>166</v>
      </c>
      <c r="D127" s="21" t="n">
        <v>110</v>
      </c>
      <c r="E127" s="10" t="s">
        <v>96</v>
      </c>
      <c r="F127" s="22"/>
      <c r="G127" s="22" t="n">
        <f aca="false">ROUND(D127*F127,2)</f>
        <v>0</v>
      </c>
      <c r="H127" s="23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</row>
    <row r="128" customFormat="false" ht="28.35" hidden="false" customHeight="true" outlineLevel="0" collapsed="false">
      <c r="A128" s="9" t="n">
        <v>96</v>
      </c>
      <c r="B128" s="9" t="s">
        <v>167</v>
      </c>
      <c r="C128" s="20" t="s">
        <v>168</v>
      </c>
      <c r="D128" s="21" t="n">
        <v>13.2</v>
      </c>
      <c r="E128" s="10" t="s">
        <v>21</v>
      </c>
      <c r="F128" s="22"/>
      <c r="G128" s="22" t="n">
        <f aca="false">ROUND(D128*F128,2)</f>
        <v>0</v>
      </c>
      <c r="H128" s="23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</row>
    <row r="129" customFormat="false" ht="28.35" hidden="false" customHeight="true" outlineLevel="0" collapsed="false">
      <c r="A129" s="9" t="n">
        <v>97</v>
      </c>
      <c r="B129" s="9" t="s">
        <v>169</v>
      </c>
      <c r="C129" s="20" t="s">
        <v>170</v>
      </c>
      <c r="D129" s="21" t="n">
        <v>4.4</v>
      </c>
      <c r="E129" s="10" t="s">
        <v>21</v>
      </c>
      <c r="F129" s="22"/>
      <c r="G129" s="22" t="n">
        <f aca="false">ROUND(D129*F129,2)</f>
        <v>0</v>
      </c>
      <c r="H129" s="23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</row>
    <row r="130" customFormat="false" ht="28.35" hidden="false" customHeight="true" outlineLevel="0" collapsed="false">
      <c r="A130" s="9" t="n">
        <v>98</v>
      </c>
      <c r="B130" s="9" t="s">
        <v>171</v>
      </c>
      <c r="C130" s="20" t="s">
        <v>206</v>
      </c>
      <c r="D130" s="21" t="n">
        <v>2</v>
      </c>
      <c r="E130" s="10" t="s">
        <v>96</v>
      </c>
      <c r="F130" s="22"/>
      <c r="G130" s="22" t="n">
        <f aca="false">ROUND(D130*F130,2)</f>
        <v>0</v>
      </c>
      <c r="H130" s="23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</row>
    <row r="131" customFormat="false" ht="28.35" hidden="false" customHeight="true" outlineLevel="0" collapsed="false">
      <c r="A131" s="9" t="n">
        <v>99</v>
      </c>
      <c r="B131" s="9" t="s">
        <v>173</v>
      </c>
      <c r="C131" s="20" t="s">
        <v>207</v>
      </c>
      <c r="D131" s="21" t="n">
        <v>14</v>
      </c>
      <c r="E131" s="10" t="s">
        <v>96</v>
      </c>
      <c r="F131" s="22"/>
      <c r="G131" s="22" t="n">
        <f aca="false">ROUND(D131*F131,2)</f>
        <v>0</v>
      </c>
      <c r="H131" s="23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</row>
    <row r="132" customFormat="false" ht="28.35" hidden="false" customHeight="true" outlineLevel="0" collapsed="false">
      <c r="A132" s="9" t="n">
        <v>100</v>
      </c>
      <c r="B132" s="9" t="s">
        <v>196</v>
      </c>
      <c r="C132" s="20" t="s">
        <v>208</v>
      </c>
      <c r="D132" s="21" t="n">
        <v>53</v>
      </c>
      <c r="E132" s="10" t="s">
        <v>96</v>
      </c>
      <c r="F132" s="22"/>
      <c r="G132" s="22" t="n">
        <f aca="false">ROUND(D132*F132,2)</f>
        <v>0</v>
      </c>
      <c r="H132" s="23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</row>
    <row r="133" customFormat="false" ht="28.35" hidden="false" customHeight="true" outlineLevel="0" collapsed="false">
      <c r="A133" s="9" t="n">
        <v>101</v>
      </c>
      <c r="B133" s="9" t="s">
        <v>198</v>
      </c>
      <c r="C133" s="20" t="s">
        <v>209</v>
      </c>
      <c r="D133" s="21" t="n">
        <v>17</v>
      </c>
      <c r="E133" s="10" t="s">
        <v>96</v>
      </c>
      <c r="F133" s="22"/>
      <c r="G133" s="22" t="n">
        <f aca="false">ROUND(D133*F133,2)</f>
        <v>0</v>
      </c>
      <c r="H133" s="23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</row>
    <row r="134" customFormat="false" ht="28.35" hidden="false" customHeight="true" outlineLevel="0" collapsed="false">
      <c r="A134" s="9" t="n">
        <v>102</v>
      </c>
      <c r="B134" s="9" t="s">
        <v>210</v>
      </c>
      <c r="C134" s="20" t="s">
        <v>211</v>
      </c>
      <c r="D134" s="21" t="n">
        <v>12</v>
      </c>
      <c r="E134" s="10" t="s">
        <v>96</v>
      </c>
      <c r="F134" s="22"/>
      <c r="G134" s="22" t="n">
        <f aca="false">ROUND(D134*F134,2)</f>
        <v>0</v>
      </c>
      <c r="H134" s="23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</row>
    <row r="135" customFormat="false" ht="28.35" hidden="false" customHeight="true" outlineLevel="0" collapsed="false">
      <c r="A135" s="9" t="n">
        <v>103</v>
      </c>
      <c r="B135" s="9" t="s">
        <v>181</v>
      </c>
      <c r="C135" s="20" t="s">
        <v>182</v>
      </c>
      <c r="D135" s="21" t="n">
        <v>2</v>
      </c>
      <c r="E135" s="10" t="s">
        <v>34</v>
      </c>
      <c r="F135" s="22"/>
      <c r="G135" s="22" t="n">
        <f aca="false">ROUND(D135*F135,2)</f>
        <v>0</v>
      </c>
      <c r="H135" s="23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</row>
    <row r="136" customFormat="false" ht="28.35" hidden="false" customHeight="true" outlineLevel="0" collapsed="false">
      <c r="A136" s="9" t="n">
        <v>104</v>
      </c>
      <c r="B136" s="9" t="s">
        <v>212</v>
      </c>
      <c r="C136" s="20" t="s">
        <v>213</v>
      </c>
      <c r="D136" s="21" t="n">
        <v>2</v>
      </c>
      <c r="E136" s="10" t="s">
        <v>34</v>
      </c>
      <c r="F136" s="22"/>
      <c r="G136" s="22" t="n">
        <f aca="false">ROUND(D136*F136,2)</f>
        <v>0</v>
      </c>
      <c r="H136" s="23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</row>
    <row r="137" customFormat="false" ht="28.35" hidden="false" customHeight="true" outlineLevel="0" collapsed="false">
      <c r="A137" s="9" t="n">
        <v>105</v>
      </c>
      <c r="B137" s="9" t="s">
        <v>214</v>
      </c>
      <c r="C137" s="20" t="s">
        <v>215</v>
      </c>
      <c r="D137" s="21" t="n">
        <v>1</v>
      </c>
      <c r="E137" s="10" t="s">
        <v>34</v>
      </c>
      <c r="F137" s="22"/>
      <c r="G137" s="22" t="n">
        <f aca="false">ROUND(D137*F137,2)</f>
        <v>0</v>
      </c>
      <c r="H137" s="23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</row>
    <row r="138" customFormat="false" ht="28.35" hidden="false" customHeight="true" outlineLevel="0" collapsed="false">
      <c r="A138" s="9" t="n">
        <v>106</v>
      </c>
      <c r="B138" s="9" t="s">
        <v>145</v>
      </c>
      <c r="C138" s="20" t="s">
        <v>216</v>
      </c>
      <c r="D138" s="21" t="n">
        <v>1</v>
      </c>
      <c r="E138" s="10" t="s">
        <v>34</v>
      </c>
      <c r="F138" s="22"/>
      <c r="G138" s="22" t="n">
        <f aca="false">ROUND(D138*F138,2)</f>
        <v>0</v>
      </c>
      <c r="H138" s="23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</row>
    <row r="139" customFormat="false" ht="28.35" hidden="false" customHeight="true" outlineLevel="0" collapsed="false">
      <c r="A139" s="9" t="n">
        <v>107</v>
      </c>
      <c r="B139" s="9" t="s">
        <v>147</v>
      </c>
      <c r="C139" s="20" t="s">
        <v>217</v>
      </c>
      <c r="D139" s="21" t="n">
        <v>1</v>
      </c>
      <c r="E139" s="10" t="s">
        <v>34</v>
      </c>
      <c r="F139" s="22"/>
      <c r="G139" s="22" t="n">
        <f aca="false">ROUND(D139*F139,2)</f>
        <v>0</v>
      </c>
      <c r="H139" s="23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</row>
    <row r="140" customFormat="false" ht="28.35" hidden="false" customHeight="true" outlineLevel="0" collapsed="false">
      <c r="A140" s="9" t="n">
        <v>108</v>
      </c>
      <c r="B140" s="9" t="s">
        <v>151</v>
      </c>
      <c r="C140" s="20" t="s">
        <v>218</v>
      </c>
      <c r="D140" s="21" t="n">
        <v>1</v>
      </c>
      <c r="E140" s="10" t="s">
        <v>101</v>
      </c>
      <c r="F140" s="22"/>
      <c r="G140" s="22" t="n">
        <f aca="false">ROUND(D140*F140,2)</f>
        <v>0</v>
      </c>
      <c r="H140" s="23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</row>
    <row r="141" customFormat="false" ht="28.35" hidden="false" customHeight="true" outlineLevel="0" collapsed="false">
      <c r="A141" s="9" t="n">
        <v>109</v>
      </c>
      <c r="B141" s="9" t="s">
        <v>219</v>
      </c>
      <c r="C141" s="20" t="s">
        <v>220</v>
      </c>
      <c r="D141" s="21" t="n">
        <v>1</v>
      </c>
      <c r="E141" s="10" t="s">
        <v>34</v>
      </c>
      <c r="F141" s="22"/>
      <c r="G141" s="22" t="n">
        <f aca="false">ROUND(D141*F141,2)</f>
        <v>0</v>
      </c>
      <c r="H141" s="23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</row>
    <row r="142" customFormat="false" ht="28.35" hidden="false" customHeight="true" outlineLevel="0" collapsed="false">
      <c r="A142" s="9" t="n">
        <v>110</v>
      </c>
      <c r="B142" s="9" t="s">
        <v>221</v>
      </c>
      <c r="C142" s="20" t="s">
        <v>222</v>
      </c>
      <c r="D142" s="21" t="n">
        <v>1</v>
      </c>
      <c r="E142" s="10" t="s">
        <v>34</v>
      </c>
      <c r="F142" s="22"/>
      <c r="G142" s="22" t="n">
        <f aca="false">ROUND(D142*F142,2)</f>
        <v>0</v>
      </c>
      <c r="H142" s="23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</row>
    <row r="143" customFormat="false" ht="28.35" hidden="false" customHeight="true" outlineLevel="0" collapsed="false">
      <c r="A143" s="9" t="n">
        <v>111</v>
      </c>
      <c r="B143" s="9" t="s">
        <v>185</v>
      </c>
      <c r="C143" s="20" t="s">
        <v>186</v>
      </c>
      <c r="D143" s="21" t="n">
        <v>69</v>
      </c>
      <c r="E143" s="10" t="s">
        <v>96</v>
      </c>
      <c r="F143" s="22"/>
      <c r="G143" s="22" t="n">
        <f aca="false">ROUND(D143*F143,2)</f>
        <v>0</v>
      </c>
      <c r="H143" s="23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</row>
    <row r="144" customFormat="false" ht="28.35" hidden="false" customHeight="true" outlineLevel="0" collapsed="false">
      <c r="A144" s="9" t="n">
        <v>112</v>
      </c>
      <c r="B144" s="9" t="s">
        <v>132</v>
      </c>
      <c r="C144" s="20" t="s">
        <v>133</v>
      </c>
      <c r="D144" s="21" t="n">
        <v>1</v>
      </c>
      <c r="E144" s="10" t="s">
        <v>134</v>
      </c>
      <c r="F144" s="22"/>
      <c r="G144" s="22" t="n">
        <f aca="false">ROUND(D144*F144,2)</f>
        <v>0</v>
      </c>
      <c r="H144" s="23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</row>
    <row r="145" customFormat="false" ht="28.35" hidden="false" customHeight="true" outlineLevel="0" collapsed="false">
      <c r="A145" s="9" t="n">
        <v>113</v>
      </c>
      <c r="B145" s="9" t="s">
        <v>137</v>
      </c>
      <c r="C145" s="20" t="s">
        <v>138</v>
      </c>
      <c r="D145" s="21" t="n">
        <v>2</v>
      </c>
      <c r="E145" s="10" t="s">
        <v>34</v>
      </c>
      <c r="F145" s="22"/>
      <c r="G145" s="22" t="n">
        <f aca="false">ROUND(D145*F145,2)</f>
        <v>0</v>
      </c>
      <c r="H145" s="23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</row>
    <row r="146" customFormat="false" ht="28.35" hidden="false" customHeight="true" outlineLevel="0" collapsed="false">
      <c r="A146" s="9" t="n">
        <v>114</v>
      </c>
      <c r="B146" s="9" t="s">
        <v>139</v>
      </c>
      <c r="C146" s="20" t="s">
        <v>140</v>
      </c>
      <c r="D146" s="21" t="n">
        <v>1</v>
      </c>
      <c r="E146" s="10" t="s">
        <v>34</v>
      </c>
      <c r="F146" s="22"/>
      <c r="G146" s="22" t="n">
        <f aca="false">ROUND(D146*F146,2)</f>
        <v>0</v>
      </c>
      <c r="H146" s="23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</row>
    <row r="147" customFormat="false" ht="28.35" hidden="false" customHeight="true" outlineLevel="0" collapsed="false">
      <c r="A147" s="9" t="n">
        <v>115</v>
      </c>
      <c r="B147" s="9" t="s">
        <v>187</v>
      </c>
      <c r="C147" s="20" t="s">
        <v>188</v>
      </c>
      <c r="D147" s="21" t="n">
        <v>1</v>
      </c>
      <c r="E147" s="10" t="s">
        <v>189</v>
      </c>
      <c r="F147" s="22"/>
      <c r="G147" s="22" t="n">
        <f aca="false">ROUND(D147*F147,2)</f>
        <v>0</v>
      </c>
      <c r="H147" s="23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</row>
    <row r="148" s="16" customFormat="true" ht="28.35" hidden="false" customHeight="true" outlineLevel="0" collapsed="false">
      <c r="A148" s="11" t="s">
        <v>223</v>
      </c>
      <c r="B148" s="11" t="s">
        <v>11</v>
      </c>
      <c r="C148" s="12" t="s">
        <v>224</v>
      </c>
      <c r="D148" s="12"/>
      <c r="E148" s="12"/>
      <c r="F148" s="12"/>
      <c r="G148" s="13" t="n">
        <f aca="false">G149+G166+G171+G176+G193</f>
        <v>0</v>
      </c>
      <c r="H148" s="14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</row>
    <row r="149" s="16" customFormat="true" ht="28.35" hidden="false" customHeight="true" outlineLevel="0" collapsed="false">
      <c r="A149" s="17" t="s">
        <v>225</v>
      </c>
      <c r="B149" s="17" t="s">
        <v>14</v>
      </c>
      <c r="C149" s="18" t="s">
        <v>226</v>
      </c>
      <c r="D149" s="18"/>
      <c r="E149" s="18"/>
      <c r="F149" s="18"/>
      <c r="G149" s="19" t="n">
        <f aca="false">SUM(G150:G165)</f>
        <v>0</v>
      </c>
      <c r="H149" s="14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</row>
    <row r="150" customFormat="false" ht="28.35" hidden="false" customHeight="true" outlineLevel="0" collapsed="false">
      <c r="A150" s="9" t="n">
        <v>116</v>
      </c>
      <c r="B150" s="9" t="s">
        <v>227</v>
      </c>
      <c r="C150" s="20" t="s">
        <v>228</v>
      </c>
      <c r="D150" s="21" t="n">
        <v>5</v>
      </c>
      <c r="E150" s="10" t="s">
        <v>34</v>
      </c>
      <c r="F150" s="22"/>
      <c r="G150" s="22" t="n">
        <f aca="false">ROUND(D150*F150,2)</f>
        <v>0</v>
      </c>
      <c r="H150" s="23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</row>
    <row r="151" customFormat="false" ht="28.35" hidden="false" customHeight="true" outlineLevel="0" collapsed="false">
      <c r="A151" s="9" t="n">
        <v>117</v>
      </c>
      <c r="B151" s="9" t="s">
        <v>229</v>
      </c>
      <c r="C151" s="20" t="s">
        <v>230</v>
      </c>
      <c r="D151" s="21" t="n">
        <v>380.16</v>
      </c>
      <c r="E151" s="10" t="s">
        <v>26</v>
      </c>
      <c r="F151" s="22"/>
      <c r="G151" s="22" t="n">
        <f aca="false">ROUND(D151*F151,2)</f>
        <v>0</v>
      </c>
      <c r="H151" s="23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</row>
    <row r="152" customFormat="false" ht="28.35" hidden="false" customHeight="true" outlineLevel="0" collapsed="false">
      <c r="A152" s="9" t="n">
        <v>118</v>
      </c>
      <c r="B152" s="9" t="s">
        <v>231</v>
      </c>
      <c r="C152" s="20" t="s">
        <v>232</v>
      </c>
      <c r="D152" s="21" t="n">
        <v>64</v>
      </c>
      <c r="E152" s="10" t="s">
        <v>26</v>
      </c>
      <c r="F152" s="22"/>
      <c r="G152" s="22" t="n">
        <f aca="false">ROUND(D152*F152,2)</f>
        <v>0</v>
      </c>
      <c r="H152" s="23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</row>
    <row r="153" customFormat="false" ht="28.35" hidden="false" customHeight="true" outlineLevel="0" collapsed="false">
      <c r="A153" s="9" t="n">
        <v>119</v>
      </c>
      <c r="B153" s="9" t="s">
        <v>233</v>
      </c>
      <c r="C153" s="20" t="s">
        <v>234</v>
      </c>
      <c r="D153" s="21" t="n">
        <v>182.5</v>
      </c>
      <c r="E153" s="10" t="s">
        <v>96</v>
      </c>
      <c r="F153" s="22"/>
      <c r="G153" s="22" t="n">
        <f aca="false">ROUND(D153*F153,2)</f>
        <v>0</v>
      </c>
      <c r="H153" s="23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</row>
    <row r="154" customFormat="false" ht="28.35" hidden="false" customHeight="true" outlineLevel="0" collapsed="false">
      <c r="A154" s="9" t="n">
        <v>120</v>
      </c>
      <c r="B154" s="9" t="s">
        <v>235</v>
      </c>
      <c r="C154" s="20" t="s">
        <v>236</v>
      </c>
      <c r="D154" s="21" t="n">
        <v>89.8</v>
      </c>
      <c r="E154" s="10" t="s">
        <v>96</v>
      </c>
      <c r="F154" s="22"/>
      <c r="G154" s="22" t="n">
        <f aca="false">ROUND(D154*F154,2)</f>
        <v>0</v>
      </c>
      <c r="H154" s="23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</row>
    <row r="155" customFormat="false" ht="28.35" hidden="false" customHeight="true" outlineLevel="0" collapsed="false">
      <c r="A155" s="9" t="n">
        <v>121</v>
      </c>
      <c r="B155" s="9" t="s">
        <v>237</v>
      </c>
      <c r="C155" s="20" t="s">
        <v>238</v>
      </c>
      <c r="D155" s="21" t="n">
        <v>3</v>
      </c>
      <c r="E155" s="10" t="s">
        <v>34</v>
      </c>
      <c r="F155" s="22"/>
      <c r="G155" s="22" t="n">
        <f aca="false">ROUND(D155*F155,2)</f>
        <v>0</v>
      </c>
      <c r="H155" s="23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</row>
    <row r="156" customFormat="false" ht="28.35" hidden="false" customHeight="true" outlineLevel="0" collapsed="false">
      <c r="A156" s="9" t="n">
        <v>122</v>
      </c>
      <c r="B156" s="9" t="s">
        <v>239</v>
      </c>
      <c r="C156" s="20" t="s">
        <v>240</v>
      </c>
      <c r="D156" s="21" t="n">
        <v>64</v>
      </c>
      <c r="E156" s="10" t="s">
        <v>26</v>
      </c>
      <c r="F156" s="22"/>
      <c r="G156" s="22" t="n">
        <f aca="false">ROUND(D156*F156,2)</f>
        <v>0</v>
      </c>
      <c r="H156" s="23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</row>
    <row r="157" customFormat="false" ht="28.35" hidden="false" customHeight="true" outlineLevel="0" collapsed="false">
      <c r="A157" s="9" t="n">
        <v>123</v>
      </c>
      <c r="B157" s="9" t="s">
        <v>241</v>
      </c>
      <c r="C157" s="20" t="s">
        <v>242</v>
      </c>
      <c r="D157" s="21" t="n">
        <v>10</v>
      </c>
      <c r="E157" s="10" t="s">
        <v>26</v>
      </c>
      <c r="F157" s="22"/>
      <c r="G157" s="22" t="n">
        <f aca="false">ROUND(D157*F157,2)</f>
        <v>0</v>
      </c>
      <c r="H157" s="23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</row>
    <row r="158" customFormat="false" ht="28.35" hidden="false" customHeight="true" outlineLevel="0" collapsed="false">
      <c r="A158" s="9" t="n">
        <v>124</v>
      </c>
      <c r="B158" s="9" t="s">
        <v>243</v>
      </c>
      <c r="C158" s="20" t="s">
        <v>244</v>
      </c>
      <c r="D158" s="21" t="n">
        <v>2188</v>
      </c>
      <c r="E158" s="10" t="s">
        <v>26</v>
      </c>
      <c r="F158" s="22"/>
      <c r="G158" s="22" t="n">
        <f aca="false">ROUND(D158*F158,2)</f>
        <v>0</v>
      </c>
      <c r="H158" s="23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</row>
    <row r="159" customFormat="false" ht="28.35" hidden="false" customHeight="true" outlineLevel="0" collapsed="false">
      <c r="A159" s="9" t="n">
        <v>125</v>
      </c>
      <c r="B159" s="9" t="s">
        <v>245</v>
      </c>
      <c r="C159" s="20" t="s">
        <v>246</v>
      </c>
      <c r="D159" s="21" t="n">
        <v>867</v>
      </c>
      <c r="E159" s="10" t="s">
        <v>96</v>
      </c>
      <c r="F159" s="22"/>
      <c r="G159" s="22" t="n">
        <f aca="false">ROUND(D159*F159,2)</f>
        <v>0</v>
      </c>
      <c r="H159" s="23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</row>
    <row r="160" customFormat="false" ht="28.35" hidden="false" customHeight="true" outlineLevel="0" collapsed="false">
      <c r="A160" s="9" t="n">
        <v>126</v>
      </c>
      <c r="B160" s="9" t="s">
        <v>247</v>
      </c>
      <c r="C160" s="20" t="s">
        <v>248</v>
      </c>
      <c r="D160" s="21" t="n">
        <v>625.8</v>
      </c>
      <c r="E160" s="10" t="s">
        <v>26</v>
      </c>
      <c r="F160" s="22"/>
      <c r="G160" s="22" t="n">
        <f aca="false">ROUND(D160*F160,2)</f>
        <v>0</v>
      </c>
      <c r="H160" s="23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</row>
    <row r="161" customFormat="false" ht="28.35" hidden="false" customHeight="true" outlineLevel="0" collapsed="false">
      <c r="A161" s="9" t="n">
        <v>127</v>
      </c>
      <c r="B161" s="9" t="s">
        <v>249</v>
      </c>
      <c r="C161" s="20" t="s">
        <v>250</v>
      </c>
      <c r="D161" s="21" t="n">
        <v>625.8</v>
      </c>
      <c r="E161" s="10" t="s">
        <v>26</v>
      </c>
      <c r="F161" s="22"/>
      <c r="G161" s="22" t="n">
        <f aca="false">ROUND(D161*F161,2)</f>
        <v>0</v>
      </c>
      <c r="H161" s="23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</row>
    <row r="162" customFormat="false" ht="28.35" hidden="false" customHeight="true" outlineLevel="0" collapsed="false">
      <c r="A162" s="9" t="n">
        <v>128</v>
      </c>
      <c r="B162" s="9" t="s">
        <v>251</v>
      </c>
      <c r="C162" s="20" t="s">
        <v>252</v>
      </c>
      <c r="D162" s="21" t="n">
        <v>16</v>
      </c>
      <c r="E162" s="10" t="s">
        <v>34</v>
      </c>
      <c r="F162" s="22"/>
      <c r="G162" s="22" t="n">
        <f aca="false">ROUND(D162*F162,2)</f>
        <v>0</v>
      </c>
      <c r="H162" s="23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</row>
    <row r="163" customFormat="false" ht="28.35" hidden="false" customHeight="true" outlineLevel="0" collapsed="false">
      <c r="A163" s="9" t="n">
        <v>129</v>
      </c>
      <c r="B163" s="9" t="s">
        <v>253</v>
      </c>
      <c r="C163" s="20" t="s">
        <v>254</v>
      </c>
      <c r="D163" s="21" t="n">
        <v>1</v>
      </c>
      <c r="E163" s="10" t="s">
        <v>255</v>
      </c>
      <c r="F163" s="22"/>
      <c r="G163" s="22" t="n">
        <f aca="false">ROUND(D163*F163,2)</f>
        <v>0</v>
      </c>
      <c r="H163" s="23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</row>
    <row r="164" customFormat="false" ht="28.35" hidden="false" customHeight="true" outlineLevel="0" collapsed="false">
      <c r="A164" s="9" t="n">
        <v>130</v>
      </c>
      <c r="B164" s="9" t="s">
        <v>256</v>
      </c>
      <c r="C164" s="20" t="s">
        <v>257</v>
      </c>
      <c r="D164" s="21" t="n">
        <v>1</v>
      </c>
      <c r="E164" s="10" t="s">
        <v>34</v>
      </c>
      <c r="F164" s="22"/>
      <c r="G164" s="22" t="n">
        <f aca="false">ROUND(D164*F164,2)</f>
        <v>0</v>
      </c>
      <c r="H164" s="23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</row>
    <row r="165" customFormat="false" ht="28.35" hidden="false" customHeight="true" outlineLevel="0" collapsed="false">
      <c r="A165" s="9" t="n">
        <v>131</v>
      </c>
      <c r="B165" s="9" t="s">
        <v>258</v>
      </c>
      <c r="C165" s="20" t="s">
        <v>259</v>
      </c>
      <c r="D165" s="21" t="n">
        <v>3</v>
      </c>
      <c r="E165" s="10" t="s">
        <v>34</v>
      </c>
      <c r="F165" s="22"/>
      <c r="G165" s="22" t="n">
        <f aca="false">ROUND(D165*F165,2)</f>
        <v>0</v>
      </c>
      <c r="H165" s="23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</row>
    <row r="166" s="16" customFormat="true" ht="28.35" hidden="false" customHeight="true" outlineLevel="0" collapsed="false">
      <c r="A166" s="17" t="s">
        <v>260</v>
      </c>
      <c r="B166" s="17" t="s">
        <v>14</v>
      </c>
      <c r="C166" s="18" t="s">
        <v>193</v>
      </c>
      <c r="D166" s="18"/>
      <c r="E166" s="18"/>
      <c r="F166" s="18"/>
      <c r="G166" s="19" t="n">
        <f aca="false">SUM(G167:G170)</f>
        <v>0</v>
      </c>
      <c r="H166" s="14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</row>
    <row r="167" customFormat="false" ht="28.35" hidden="false" customHeight="true" outlineLevel="0" collapsed="false">
      <c r="A167" s="9" t="n">
        <v>132</v>
      </c>
      <c r="B167" s="9" t="s">
        <v>261</v>
      </c>
      <c r="C167" s="20" t="s">
        <v>262</v>
      </c>
      <c r="D167" s="21" t="n">
        <v>1859</v>
      </c>
      <c r="E167" s="10" t="s">
        <v>26</v>
      </c>
      <c r="F167" s="22"/>
      <c r="G167" s="22" t="n">
        <f aca="false">ROUND(D167*F167,2)</f>
        <v>0</v>
      </c>
      <c r="H167" s="23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</row>
    <row r="168" customFormat="false" ht="28.35" hidden="false" customHeight="true" outlineLevel="0" collapsed="false">
      <c r="A168" s="9" t="n">
        <v>133</v>
      </c>
      <c r="B168" s="9" t="s">
        <v>263</v>
      </c>
      <c r="C168" s="20" t="s">
        <v>264</v>
      </c>
      <c r="D168" s="21" t="n">
        <v>853.5</v>
      </c>
      <c r="E168" s="10" t="s">
        <v>26</v>
      </c>
      <c r="F168" s="22"/>
      <c r="G168" s="22" t="n">
        <f aca="false">ROUND(D168*F168,2)</f>
        <v>0</v>
      </c>
      <c r="H168" s="23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</row>
    <row r="169" customFormat="false" ht="28.35" hidden="false" customHeight="true" outlineLevel="0" collapsed="false">
      <c r="A169" s="9" t="n">
        <v>134</v>
      </c>
      <c r="B169" s="9" t="s">
        <v>263</v>
      </c>
      <c r="C169" s="20" t="s">
        <v>265</v>
      </c>
      <c r="D169" s="21" t="n">
        <v>985.5</v>
      </c>
      <c r="E169" s="10" t="s">
        <v>26</v>
      </c>
      <c r="F169" s="22"/>
      <c r="G169" s="22" t="n">
        <f aca="false">ROUND(D169*F169,2)</f>
        <v>0</v>
      </c>
      <c r="H169" s="23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</row>
    <row r="170" customFormat="false" ht="28.35" hidden="false" customHeight="true" outlineLevel="0" collapsed="false">
      <c r="A170" s="9" t="n">
        <v>135</v>
      </c>
      <c r="B170" s="9" t="s">
        <v>263</v>
      </c>
      <c r="C170" s="20" t="s">
        <v>266</v>
      </c>
      <c r="D170" s="21" t="n">
        <v>20</v>
      </c>
      <c r="E170" s="10" t="s">
        <v>26</v>
      </c>
      <c r="F170" s="22"/>
      <c r="G170" s="22" t="n">
        <f aca="false">ROUND(D170*F170,2)</f>
        <v>0</v>
      </c>
      <c r="H170" s="23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</row>
    <row r="171" s="16" customFormat="true" ht="28.35" hidden="false" customHeight="true" outlineLevel="0" collapsed="false">
      <c r="A171" s="17" t="s">
        <v>267</v>
      </c>
      <c r="B171" s="17" t="s">
        <v>14</v>
      </c>
      <c r="C171" s="18" t="s">
        <v>268</v>
      </c>
      <c r="D171" s="18"/>
      <c r="E171" s="18"/>
      <c r="F171" s="18"/>
      <c r="G171" s="19" t="n">
        <f aca="false">SUM(G172:G175)</f>
        <v>0</v>
      </c>
      <c r="H171" s="14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</row>
    <row r="172" customFormat="false" ht="28.35" hidden="false" customHeight="true" outlineLevel="0" collapsed="false">
      <c r="A172" s="9" t="n">
        <v>136</v>
      </c>
      <c r="B172" s="9" t="s">
        <v>269</v>
      </c>
      <c r="C172" s="20" t="s">
        <v>270</v>
      </c>
      <c r="D172" s="21" t="n">
        <v>985.5</v>
      </c>
      <c r="E172" s="10" t="s">
        <v>26</v>
      </c>
      <c r="F172" s="22"/>
      <c r="G172" s="22" t="n">
        <f aca="false">ROUND(D172*F172,2)</f>
        <v>0</v>
      </c>
      <c r="H172" s="23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</row>
    <row r="173" customFormat="false" ht="28.35" hidden="false" customHeight="true" outlineLevel="0" collapsed="false">
      <c r="A173" s="9" t="n">
        <v>137</v>
      </c>
      <c r="B173" s="9" t="s">
        <v>271</v>
      </c>
      <c r="C173" s="20" t="s">
        <v>272</v>
      </c>
      <c r="D173" s="21" t="n">
        <v>2891.06</v>
      </c>
      <c r="E173" s="10" t="s">
        <v>26</v>
      </c>
      <c r="F173" s="22"/>
      <c r="G173" s="22" t="n">
        <f aca="false">ROUND(D173*F173,2)</f>
        <v>0</v>
      </c>
      <c r="H173" s="23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</row>
    <row r="174" customFormat="false" ht="28.35" hidden="false" customHeight="true" outlineLevel="0" collapsed="false">
      <c r="A174" s="9" t="n">
        <v>138</v>
      </c>
      <c r="B174" s="9" t="s">
        <v>273</v>
      </c>
      <c r="C174" s="20" t="s">
        <v>274</v>
      </c>
      <c r="D174" s="21" t="n">
        <v>17</v>
      </c>
      <c r="E174" s="10" t="s">
        <v>34</v>
      </c>
      <c r="F174" s="22"/>
      <c r="G174" s="22" t="n">
        <f aca="false">ROUND(D174*F174,2)</f>
        <v>0</v>
      </c>
      <c r="H174" s="23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</row>
    <row r="175" customFormat="false" ht="28.35" hidden="false" customHeight="true" outlineLevel="0" collapsed="false">
      <c r="A175" s="9" t="n">
        <v>139</v>
      </c>
      <c r="B175" s="9" t="s">
        <v>275</v>
      </c>
      <c r="C175" s="20" t="s">
        <v>276</v>
      </c>
      <c r="D175" s="21" t="n">
        <v>34</v>
      </c>
      <c r="E175" s="10" t="s">
        <v>96</v>
      </c>
      <c r="F175" s="22"/>
      <c r="G175" s="22" t="n">
        <f aca="false">ROUND(D175*F175,2)</f>
        <v>0</v>
      </c>
      <c r="H175" s="23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</row>
    <row r="176" s="16" customFormat="true" ht="28.35" hidden="false" customHeight="true" outlineLevel="0" collapsed="false">
      <c r="A176" s="17" t="s">
        <v>277</v>
      </c>
      <c r="B176" s="17" t="s">
        <v>14</v>
      </c>
      <c r="C176" s="18" t="s">
        <v>278</v>
      </c>
      <c r="D176" s="18"/>
      <c r="E176" s="18"/>
      <c r="F176" s="18"/>
      <c r="G176" s="19" t="n">
        <f aca="false">SUM(G177:G192)</f>
        <v>0</v>
      </c>
      <c r="H176" s="14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</row>
    <row r="177" customFormat="false" ht="28.35" hidden="false" customHeight="true" outlineLevel="0" collapsed="false">
      <c r="A177" s="9" t="n">
        <v>140</v>
      </c>
      <c r="B177" s="9" t="s">
        <v>279</v>
      </c>
      <c r="C177" s="20" t="s">
        <v>280</v>
      </c>
      <c r="D177" s="21" t="n">
        <v>432.9</v>
      </c>
      <c r="E177" s="10" t="s">
        <v>96</v>
      </c>
      <c r="F177" s="22"/>
      <c r="G177" s="22" t="n">
        <f aca="false">ROUND(D177*F177,2)</f>
        <v>0</v>
      </c>
      <c r="H177" s="23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</row>
    <row r="178" customFormat="false" ht="28.35" hidden="false" customHeight="true" outlineLevel="0" collapsed="false">
      <c r="A178" s="9" t="n">
        <v>141</v>
      </c>
      <c r="B178" s="9" t="s">
        <v>279</v>
      </c>
      <c r="C178" s="20" t="s">
        <v>281</v>
      </c>
      <c r="D178" s="21" t="n">
        <v>400.5</v>
      </c>
      <c r="E178" s="10" t="s">
        <v>96</v>
      </c>
      <c r="F178" s="22"/>
      <c r="G178" s="22" t="n">
        <f aca="false">ROUND(D178*F178,2)</f>
        <v>0</v>
      </c>
      <c r="H178" s="23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</row>
    <row r="179" customFormat="false" ht="28.35" hidden="false" customHeight="true" outlineLevel="0" collapsed="false">
      <c r="A179" s="9" t="n">
        <v>142</v>
      </c>
      <c r="B179" s="9" t="s">
        <v>279</v>
      </c>
      <c r="C179" s="20" t="s">
        <v>282</v>
      </c>
      <c r="D179" s="21" t="n">
        <v>7.7</v>
      </c>
      <c r="E179" s="10" t="s">
        <v>96</v>
      </c>
      <c r="F179" s="22"/>
      <c r="G179" s="22" t="n">
        <f aca="false">ROUND(D179*F179,2)</f>
        <v>0</v>
      </c>
      <c r="H179" s="23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</row>
    <row r="180" customFormat="false" ht="28.35" hidden="false" customHeight="true" outlineLevel="0" collapsed="false">
      <c r="A180" s="9" t="n">
        <v>143</v>
      </c>
      <c r="B180" s="9" t="s">
        <v>283</v>
      </c>
      <c r="C180" s="20" t="s">
        <v>284</v>
      </c>
      <c r="D180" s="21" t="n">
        <v>31.149</v>
      </c>
      <c r="E180" s="10" t="s">
        <v>21</v>
      </c>
      <c r="F180" s="22"/>
      <c r="G180" s="22" t="n">
        <f aca="false">ROUND(D180*F180,2)</f>
        <v>0</v>
      </c>
      <c r="H180" s="23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</row>
    <row r="181" customFormat="false" ht="28.35" hidden="false" customHeight="true" outlineLevel="0" collapsed="false">
      <c r="A181" s="9" t="n">
        <v>144</v>
      </c>
      <c r="B181" s="9" t="s">
        <v>283</v>
      </c>
      <c r="C181" s="20" t="s">
        <v>285</v>
      </c>
      <c r="D181" s="21" t="n">
        <v>61.945</v>
      </c>
      <c r="E181" s="10" t="s">
        <v>21</v>
      </c>
      <c r="F181" s="22"/>
      <c r="G181" s="22" t="n">
        <f aca="false">ROUND(D181*F181,2)</f>
        <v>0</v>
      </c>
      <c r="H181" s="23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</row>
    <row r="182" customFormat="false" ht="28.35" hidden="false" customHeight="true" outlineLevel="0" collapsed="false">
      <c r="A182" s="9" t="n">
        <v>145</v>
      </c>
      <c r="B182" s="9" t="s">
        <v>286</v>
      </c>
      <c r="C182" s="20" t="s">
        <v>287</v>
      </c>
      <c r="D182" s="21" t="n">
        <v>837.1</v>
      </c>
      <c r="E182" s="10" t="s">
        <v>96</v>
      </c>
      <c r="F182" s="22"/>
      <c r="G182" s="22" t="n">
        <f aca="false">ROUND(D182*F182,2)</f>
        <v>0</v>
      </c>
      <c r="H182" s="23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</row>
    <row r="183" customFormat="false" ht="28.35" hidden="false" customHeight="true" outlineLevel="0" collapsed="false">
      <c r="A183" s="9" t="n">
        <v>146</v>
      </c>
      <c r="B183" s="9" t="s">
        <v>288</v>
      </c>
      <c r="C183" s="20" t="s">
        <v>289</v>
      </c>
      <c r="D183" s="21" t="n">
        <v>819.7</v>
      </c>
      <c r="E183" s="10" t="s">
        <v>96</v>
      </c>
      <c r="F183" s="22"/>
      <c r="G183" s="22" t="n">
        <f aca="false">ROUND(D183*F183,2)</f>
        <v>0</v>
      </c>
      <c r="H183" s="23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</row>
    <row r="184" customFormat="false" ht="28.35" hidden="false" customHeight="true" outlineLevel="0" collapsed="false">
      <c r="A184" s="9" t="n">
        <v>147</v>
      </c>
      <c r="B184" s="9" t="s">
        <v>290</v>
      </c>
      <c r="C184" s="20" t="s">
        <v>291</v>
      </c>
      <c r="D184" s="21" t="n">
        <v>10</v>
      </c>
      <c r="E184" s="10" t="s">
        <v>26</v>
      </c>
      <c r="F184" s="22"/>
      <c r="G184" s="22" t="n">
        <f aca="false">ROUND(D184*F184,2)</f>
        <v>0</v>
      </c>
      <c r="H184" s="23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</row>
    <row r="185" customFormat="false" ht="28.35" hidden="false" customHeight="true" outlineLevel="0" collapsed="false">
      <c r="A185" s="9" t="n">
        <v>148</v>
      </c>
      <c r="B185" s="9" t="s">
        <v>292</v>
      </c>
      <c r="C185" s="20" t="s">
        <v>293</v>
      </c>
      <c r="D185" s="21" t="n">
        <v>83</v>
      </c>
      <c r="E185" s="10" t="s">
        <v>26</v>
      </c>
      <c r="F185" s="22"/>
      <c r="G185" s="22" t="n">
        <f aca="false">ROUND(D185*F185,2)</f>
        <v>0</v>
      </c>
      <c r="H185" s="23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</row>
    <row r="186" customFormat="false" ht="28.35" hidden="false" customHeight="true" outlineLevel="0" collapsed="false">
      <c r="A186" s="9" t="n">
        <v>149</v>
      </c>
      <c r="B186" s="9" t="s">
        <v>294</v>
      </c>
      <c r="C186" s="20" t="s">
        <v>295</v>
      </c>
      <c r="D186" s="21" t="n">
        <v>853.5</v>
      </c>
      <c r="E186" s="10" t="s">
        <v>26</v>
      </c>
      <c r="F186" s="22"/>
      <c r="G186" s="22" t="n">
        <f aca="false">ROUND(D186*F186,2)</f>
        <v>0</v>
      </c>
      <c r="H186" s="23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</row>
    <row r="187" customFormat="false" ht="28.35" hidden="false" customHeight="true" outlineLevel="0" collapsed="false">
      <c r="A187" s="9" t="n">
        <v>150</v>
      </c>
      <c r="B187" s="9" t="s">
        <v>292</v>
      </c>
      <c r="C187" s="20" t="s">
        <v>296</v>
      </c>
      <c r="D187" s="21" t="n">
        <v>1839</v>
      </c>
      <c r="E187" s="10" t="s">
        <v>26</v>
      </c>
      <c r="F187" s="22"/>
      <c r="G187" s="22" t="n">
        <f aca="false">ROUND(D187*F187,2)</f>
        <v>0</v>
      </c>
      <c r="H187" s="23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</row>
    <row r="188" customFormat="false" ht="28.35" hidden="false" customHeight="true" outlineLevel="0" collapsed="false">
      <c r="A188" s="9" t="n">
        <v>151</v>
      </c>
      <c r="B188" s="9" t="s">
        <v>297</v>
      </c>
      <c r="C188" s="20" t="s">
        <v>298</v>
      </c>
      <c r="D188" s="21" t="n">
        <v>14</v>
      </c>
      <c r="E188" s="10" t="s">
        <v>26</v>
      </c>
      <c r="F188" s="22"/>
      <c r="G188" s="22" t="n">
        <f aca="false">ROUND(D188*F188,2)</f>
        <v>0</v>
      </c>
      <c r="H188" s="23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</row>
    <row r="189" customFormat="false" ht="28.35" hidden="false" customHeight="true" outlineLevel="0" collapsed="false">
      <c r="A189" s="9" t="n">
        <v>152</v>
      </c>
      <c r="B189" s="9" t="s">
        <v>299</v>
      </c>
      <c r="C189" s="20" t="s">
        <v>300</v>
      </c>
      <c r="D189" s="21" t="n">
        <v>549.8</v>
      </c>
      <c r="E189" s="10" t="s">
        <v>26</v>
      </c>
      <c r="F189" s="22"/>
      <c r="G189" s="22" t="n">
        <f aca="false">ROUND(D189*F189,2)</f>
        <v>0</v>
      </c>
      <c r="H189" s="23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</row>
    <row r="190" customFormat="false" ht="28.35" hidden="false" customHeight="true" outlineLevel="0" collapsed="false">
      <c r="A190" s="9" t="n">
        <v>153</v>
      </c>
      <c r="B190" s="9" t="s">
        <v>301</v>
      </c>
      <c r="C190" s="20" t="s">
        <v>302</v>
      </c>
      <c r="D190" s="21" t="n">
        <v>549.8</v>
      </c>
      <c r="E190" s="10" t="s">
        <v>26</v>
      </c>
      <c r="F190" s="22"/>
      <c r="G190" s="22" t="n">
        <f aca="false">ROUND(D190*F190,2)</f>
        <v>0</v>
      </c>
      <c r="H190" s="23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</row>
    <row r="191" customFormat="false" ht="28.35" hidden="false" customHeight="true" outlineLevel="0" collapsed="false">
      <c r="A191" s="9" t="n">
        <v>154</v>
      </c>
      <c r="B191" s="9" t="s">
        <v>303</v>
      </c>
      <c r="C191" s="20" t="s">
        <v>304</v>
      </c>
      <c r="D191" s="21" t="n">
        <v>549.8</v>
      </c>
      <c r="E191" s="10" t="s">
        <v>26</v>
      </c>
      <c r="F191" s="22"/>
      <c r="G191" s="22" t="n">
        <f aca="false">ROUND(D191*F191,2)</f>
        <v>0</v>
      </c>
      <c r="H191" s="23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</row>
    <row r="192" customFormat="false" ht="28.35" hidden="false" customHeight="true" outlineLevel="0" collapsed="false">
      <c r="A192" s="9" t="n">
        <v>155</v>
      </c>
      <c r="B192" s="9" t="s">
        <v>305</v>
      </c>
      <c r="C192" s="20" t="s">
        <v>306</v>
      </c>
      <c r="D192" s="21" t="n">
        <v>2208</v>
      </c>
      <c r="E192" s="10" t="s">
        <v>26</v>
      </c>
      <c r="F192" s="22"/>
      <c r="G192" s="22" t="n">
        <f aca="false">ROUND(D192*F192,2)</f>
        <v>0</v>
      </c>
      <c r="H192" s="23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</row>
    <row r="193" s="16" customFormat="true" ht="28.35" hidden="false" customHeight="true" outlineLevel="0" collapsed="false">
      <c r="A193" s="17" t="s">
        <v>307</v>
      </c>
      <c r="B193" s="17" t="s">
        <v>14</v>
      </c>
      <c r="C193" s="18" t="s">
        <v>308</v>
      </c>
      <c r="D193" s="18"/>
      <c r="E193" s="18"/>
      <c r="F193" s="18"/>
      <c r="G193" s="19" t="n">
        <f aca="false">SUM(G194:G199)</f>
        <v>0</v>
      </c>
      <c r="H193" s="14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</row>
    <row r="194" customFormat="false" ht="28.35" hidden="false" customHeight="true" outlineLevel="0" collapsed="false">
      <c r="A194" s="9" t="n">
        <v>156</v>
      </c>
      <c r="B194" s="9" t="s">
        <v>261</v>
      </c>
      <c r="C194" s="20" t="s">
        <v>309</v>
      </c>
      <c r="D194" s="21" t="n">
        <v>10</v>
      </c>
      <c r="E194" s="10" t="s">
        <v>101</v>
      </c>
      <c r="F194" s="22"/>
      <c r="G194" s="22" t="n">
        <f aca="false">ROUND(D194*F194,2)</f>
        <v>0</v>
      </c>
      <c r="H194" s="23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</row>
    <row r="195" customFormat="false" ht="28.35" hidden="false" customHeight="true" outlineLevel="0" collapsed="false">
      <c r="A195" s="9" t="n">
        <v>157</v>
      </c>
      <c r="B195" s="9" t="s">
        <v>310</v>
      </c>
      <c r="C195" s="20" t="s">
        <v>311</v>
      </c>
      <c r="D195" s="21" t="n">
        <v>2</v>
      </c>
      <c r="E195" s="10" t="s">
        <v>34</v>
      </c>
      <c r="F195" s="22"/>
      <c r="G195" s="22" t="n">
        <f aca="false">ROUND(D195*F195,2)</f>
        <v>0</v>
      </c>
      <c r="H195" s="23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</row>
    <row r="196" customFormat="false" ht="28.35" hidden="false" customHeight="true" outlineLevel="0" collapsed="false">
      <c r="A196" s="9" t="n">
        <v>158</v>
      </c>
      <c r="B196" s="9" t="s">
        <v>312</v>
      </c>
      <c r="C196" s="20" t="s">
        <v>313</v>
      </c>
      <c r="D196" s="21" t="n">
        <v>7</v>
      </c>
      <c r="E196" s="10" t="s">
        <v>34</v>
      </c>
      <c r="F196" s="22"/>
      <c r="G196" s="22" t="n">
        <f aca="false">ROUND(D196*F196,2)</f>
        <v>0</v>
      </c>
      <c r="H196" s="23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</row>
    <row r="197" customFormat="false" ht="28.35" hidden="false" customHeight="true" outlineLevel="0" collapsed="false">
      <c r="A197" s="9" t="n">
        <v>159</v>
      </c>
      <c r="B197" s="9" t="s">
        <v>312</v>
      </c>
      <c r="C197" s="20" t="s">
        <v>314</v>
      </c>
      <c r="D197" s="21" t="n">
        <v>22</v>
      </c>
      <c r="E197" s="10" t="s">
        <v>34</v>
      </c>
      <c r="F197" s="22"/>
      <c r="G197" s="22" t="n">
        <f aca="false">ROUND(D197*F197,2)</f>
        <v>0</v>
      </c>
      <c r="H197" s="23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</row>
    <row r="198" customFormat="false" ht="28.35" hidden="false" customHeight="true" outlineLevel="0" collapsed="false">
      <c r="A198" s="9" t="n">
        <v>160</v>
      </c>
      <c r="B198" s="9" t="s">
        <v>315</v>
      </c>
      <c r="C198" s="20" t="s">
        <v>316</v>
      </c>
      <c r="D198" s="21" t="n">
        <v>45.01</v>
      </c>
      <c r="E198" s="10" t="s">
        <v>26</v>
      </c>
      <c r="F198" s="22"/>
      <c r="G198" s="22" t="n">
        <f aca="false">ROUND(D198*F198,2)</f>
        <v>0</v>
      </c>
      <c r="H198" s="23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</row>
    <row r="199" customFormat="false" ht="28.35" hidden="false" customHeight="true" outlineLevel="0" collapsed="false">
      <c r="A199" s="9" t="n">
        <v>161</v>
      </c>
      <c r="B199" s="9" t="s">
        <v>317</v>
      </c>
      <c r="C199" s="20" t="s">
        <v>318</v>
      </c>
      <c r="D199" s="21" t="n">
        <v>1</v>
      </c>
      <c r="E199" s="10" t="s">
        <v>34</v>
      </c>
      <c r="F199" s="22"/>
      <c r="G199" s="22" t="n">
        <f aca="false">ROUND(D199*F199,2)</f>
        <v>0</v>
      </c>
      <c r="H199" s="23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</row>
    <row r="200" customFormat="false" ht="28.35" hidden="false" customHeight="true" outlineLevel="0" collapsed="false">
      <c r="D200" s="26" t="s">
        <v>319</v>
      </c>
      <c r="E200" s="26"/>
      <c r="F200" s="26"/>
      <c r="G200" s="27" t="n">
        <f aca="false">G11+G53+G92+G124+G148</f>
        <v>0</v>
      </c>
    </row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32">
    <mergeCell ref="F4:G4"/>
    <mergeCell ref="A5:G5"/>
    <mergeCell ref="A7:G7"/>
    <mergeCell ref="C11:F11"/>
    <mergeCell ref="C12:F12"/>
    <mergeCell ref="C23:F23"/>
    <mergeCell ref="C51:F51"/>
    <mergeCell ref="C53:F53"/>
    <mergeCell ref="C54:F54"/>
    <mergeCell ref="C55:F55"/>
    <mergeCell ref="C66:F66"/>
    <mergeCell ref="C69:F69"/>
    <mergeCell ref="C70:F70"/>
    <mergeCell ref="C77:F77"/>
    <mergeCell ref="C81:F81"/>
    <mergeCell ref="C84:F84"/>
    <mergeCell ref="C85:F85"/>
    <mergeCell ref="C90:F90"/>
    <mergeCell ref="C92:F92"/>
    <mergeCell ref="C93:F93"/>
    <mergeCell ref="C110:F110"/>
    <mergeCell ref="C111:F111"/>
    <mergeCell ref="C116:F116"/>
    <mergeCell ref="C122:F122"/>
    <mergeCell ref="C124:F124"/>
    <mergeCell ref="C148:F148"/>
    <mergeCell ref="C149:F149"/>
    <mergeCell ref="C166:F166"/>
    <mergeCell ref="C171:F171"/>
    <mergeCell ref="C176:F176"/>
    <mergeCell ref="C193:F193"/>
    <mergeCell ref="D200:F200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7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4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2025-05-14T12:01:27Z</dcterms:created>
  <dc:creator>Koralewski Tomasz</dc:creator>
  <dc:description/>
  <dc:language>pl-PL</dc:language>
  <cp:lastModifiedBy>Monika Musielak</cp:lastModifiedBy>
  <dcterms:modified xsi:type="dcterms:W3CDTF">2025-06-02T12:46:44Z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