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Klienci/GMINA WOLIN/DUL/2025/dokumenty do przetargu/"/>
    </mc:Choice>
  </mc:AlternateContent>
  <xr:revisionPtr revIDLastSave="53" documentId="8_{01802BC2-E390-444A-82DE-8C8222556031}" xr6:coauthVersionLast="47" xr6:coauthVersionMax="47" xr10:uidLastSave="{8F7D9182-340A-4D85-8A1A-35247394D9EC}"/>
  <bookViews>
    <workbookView xWindow="2715" yWindow="990" windowWidth="21630" windowHeight="15585" firstSheet="3" activeTab="3" xr2:uid="{76BB0C01-FFDE-4227-9B2B-14E596368126}"/>
  </bookViews>
  <sheets>
    <sheet name="gmina wolin_ zał nr 6" sheetId="3" r:id="rId1"/>
    <sheet name="Gmina Wolin_zał nr 6" sheetId="7" r:id="rId2"/>
    <sheet name="jednostki org. zał nr 7 " sheetId="1" r:id="rId3"/>
    <sheet name="wartości razem" sheetId="4" r:id="rId4"/>
    <sheet name="KŚT" sheetId="5" state="hidden" r:id="rId5"/>
    <sheet name="ELEKTRONIKA" sheetId="6" state="hidden" r:id="rId6"/>
  </sheets>
  <definedNames>
    <definedName name="_xlnm._FilterDatabase" localSheetId="0" hidden="1">'gmina wolin_ zał nr 6'!$D$4:$D$214</definedName>
    <definedName name="_xlnm._FilterDatabase" localSheetId="1" hidden="1">'Gmina Wolin_zał nr 6'!$A$4:$WWI$217</definedName>
    <definedName name="_xlnm._FilterDatabase" localSheetId="2" hidden="1">'jednostki org. zał nr 7 '!$D$3:$D$28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4" l="1"/>
  <c r="L18" i="4"/>
  <c r="D18" i="4"/>
  <c r="L4" i="4"/>
  <c r="M19" i="4"/>
  <c r="G7" i="4"/>
  <c r="G5" i="4"/>
  <c r="G6" i="4"/>
  <c r="F7" i="4"/>
  <c r="F8" i="4"/>
  <c r="F9" i="4"/>
  <c r="F10" i="4"/>
  <c r="F11" i="4"/>
  <c r="F12" i="4"/>
  <c r="F13" i="4"/>
  <c r="F14" i="4"/>
  <c r="F15" i="4"/>
  <c r="F16" i="4"/>
  <c r="F6" i="4"/>
  <c r="J23" i="1" l="1"/>
  <c r="I213" i="3"/>
  <c r="I212" i="3" l="1"/>
  <c r="F221" i="3" l="1"/>
  <c r="J29" i="1"/>
  <c r="I22" i="1"/>
  <c r="F225" i="7" l="1"/>
  <c r="E227" i="7"/>
  <c r="I217" i="7"/>
  <c r="X25" i="7"/>
  <c r="C16" i="4"/>
  <c r="P3" i="5"/>
  <c r="J211" i="3"/>
  <c r="AD5" i="6"/>
  <c r="AD6" i="6"/>
  <c r="AD7" i="6"/>
  <c r="AD4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B9" i="6"/>
  <c r="C9" i="5"/>
  <c r="D9" i="5"/>
  <c r="E9" i="5"/>
  <c r="F9" i="5"/>
  <c r="G9" i="5"/>
  <c r="H9" i="5"/>
  <c r="I9" i="5"/>
  <c r="J9" i="5"/>
  <c r="K9" i="5"/>
  <c r="L9" i="5"/>
  <c r="M9" i="5"/>
  <c r="N9" i="5"/>
  <c r="B9" i="5"/>
  <c r="C5" i="4"/>
  <c r="C18" i="4" s="1"/>
  <c r="C15" i="4"/>
  <c r="C13" i="4"/>
  <c r="C9" i="4"/>
  <c r="C14" i="4"/>
  <c r="C12" i="4"/>
  <c r="C10" i="4"/>
  <c r="C7" i="4"/>
  <c r="P17" i="4" l="1"/>
  <c r="O17" i="4"/>
  <c r="N17" i="4"/>
  <c r="M17" i="4"/>
  <c r="P16" i="4"/>
  <c r="P15" i="4"/>
  <c r="O15" i="4"/>
  <c r="P14" i="4"/>
  <c r="O14" i="4"/>
  <c r="P13" i="4"/>
  <c r="O13" i="4"/>
  <c r="P12" i="4"/>
  <c r="O12" i="4"/>
  <c r="P10" i="4"/>
  <c r="O10" i="4"/>
  <c r="P9" i="4"/>
  <c r="O9" i="4"/>
  <c r="O8" i="4"/>
  <c r="N8" i="4"/>
  <c r="P7" i="4"/>
  <c r="P6" i="4"/>
  <c r="K18" i="4"/>
  <c r="I16" i="4"/>
  <c r="H16" i="4"/>
  <c r="G16" i="4"/>
  <c r="J13" i="4"/>
  <c r="I13" i="4"/>
  <c r="H13" i="4"/>
  <c r="I12" i="4"/>
  <c r="L11" i="4"/>
  <c r="L17" i="4"/>
  <c r="I8" i="4"/>
  <c r="H8" i="4"/>
  <c r="I7" i="4"/>
  <c r="H7" i="4"/>
  <c r="J6" i="4"/>
  <c r="I6" i="4"/>
  <c r="H6" i="4"/>
  <c r="P5" i="4"/>
  <c r="O5" i="4"/>
  <c r="I5" i="4"/>
  <c r="H5" i="4"/>
  <c r="F5" i="4"/>
  <c r="P18" i="4"/>
  <c r="O4" i="4"/>
  <c r="C12" i="6"/>
  <c r="C14" i="6"/>
  <c r="C13" i="6"/>
  <c r="C11" i="6"/>
  <c r="F4" i="4"/>
  <c r="O8" i="5"/>
  <c r="P8" i="5" s="1"/>
  <c r="B17" i="5" s="1"/>
  <c r="P7" i="5"/>
  <c r="B16" i="5" s="1"/>
  <c r="P6" i="5"/>
  <c r="B15" i="5" s="1"/>
  <c r="P5" i="5"/>
  <c r="B14" i="5" s="1"/>
  <c r="P4" i="5"/>
  <c r="B13" i="5" s="1"/>
  <c r="B12" i="5"/>
  <c r="M18" i="4" l="1"/>
  <c r="N18" i="4"/>
  <c r="O18" i="4"/>
  <c r="F18" i="4"/>
  <c r="L5" i="4"/>
  <c r="H18" i="4"/>
  <c r="I18" i="4"/>
  <c r="L6" i="4"/>
  <c r="L7" i="4"/>
  <c r="J18" i="4"/>
  <c r="C16" i="6"/>
  <c r="G18" i="4"/>
  <c r="L16" i="4"/>
  <c r="L15" i="4"/>
  <c r="L14" i="4"/>
  <c r="L13" i="4"/>
  <c r="L12" i="4"/>
  <c r="L10" i="4"/>
  <c r="L9" i="4"/>
  <c r="AD9" i="6"/>
  <c r="AD12" i="6" s="1"/>
  <c r="B19" i="5"/>
  <c r="P9" i="5"/>
  <c r="I216" i="3"/>
  <c r="E18" i="4"/>
  <c r="C19" i="4" s="1"/>
  <c r="I21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tc={9413AFDD-4178-4FE1-A524-4D2264320B37}</author>
  </authors>
  <commentList>
    <comment ref="I116" authorId="0" shapeId="0" xr:uid="{9413AFDD-4178-4FE1-A524-4D2264320B37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2790990,26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tc={03780C85-4DF8-4013-B027-A708B46B8C6C}</author>
    <author>tc={D390D298-274A-42A2-86CA-007C8CA5C127}</author>
    <author>tc={02CB4FE1-C533-423E-9141-7494B9E35AF5}</author>
  </authors>
  <commentList>
    <comment ref="I11" authorId="0" shapeId="0" xr:uid="{03780C85-4DF8-4013-B027-A708B46B8C6C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129 350,50  podana w tym roku, do weryfikacji </t>
        </r>
      </text>
    </comment>
    <comment ref="I12" authorId="1" shapeId="0" xr:uid="{D390D298-274A-42A2-86CA-007C8CA5C127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828 447,09zł podana SU w tym roku, w zeszłym też tak było a jednak SU wyższa  ?? </t>
        </r>
      </text>
    </comment>
    <comment ref="K14" authorId="2" shapeId="0" xr:uid="{02CB4FE1-C533-423E-9141-7494B9E35AF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Byłą odtworzeniowa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tc={238E2233-094C-409B-862E-FC7A072A96A5}</author>
  </authors>
  <commentList>
    <comment ref="D3" authorId="0" shapeId="0" xr:uid="{238E2233-094C-409B-862E-FC7A072A96A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Budowle wymienione w pliku oraz wartości z KŚT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tc={A77D9176-1D1D-46F9-AFFE-7A5F3A76B271}</author>
    <author>tc={DCDC30CD-99EA-4188-BEB6-52C38B0619E5}</author>
  </authors>
  <commentList>
    <comment ref="B3" authorId="0" shapeId="0" xr:uid="{A77D9176-1D1D-46F9-AFFE-7A5F3A76B271}">
      <text>
        <r>
          <rPr>
            <sz val="11"/>
            <color theme="1"/>
            <rFont val="Calibri"/>
            <family val="2"/>
            <charset val="238"/>
            <scheme val="minor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Wykazane pod budynkiem Biblioteki</t>
        </r>
      </text>
    </comment>
    <comment ref="N5" authorId="1" shapeId="0" xr:uid="{DCDC30CD-99EA-4188-BEB6-52C38B0619E5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Wyposażenie przystani oraz inne podane w KŚT </t>
        </r>
      </text>
    </comment>
  </commentList>
</comments>
</file>

<file path=xl/sharedStrings.xml><?xml version="1.0" encoding="utf-8"?>
<sst xmlns="http://schemas.openxmlformats.org/spreadsheetml/2006/main" count="7978" uniqueCount="932">
  <si>
    <t>lp.</t>
  </si>
  <si>
    <t xml:space="preserve">nazwa budynku/ budowli </t>
  </si>
  <si>
    <t>przeznaczenie budynku</t>
  </si>
  <si>
    <t>czy budynek jest użytkowany? (tak/nie)</t>
  </si>
  <si>
    <t>czy budynek jest przeznaczony do rozbiórki? (TAK/NIE)</t>
  </si>
  <si>
    <t>czy jest to budynkek zabytkowy, podlegający nadzorowi konserwatora zabytków?</t>
  </si>
  <si>
    <t>rok budowy</t>
  </si>
  <si>
    <t>zabezpieczenia (znane zabiezpieczenia p-poż i przeciw kradzieżowe)</t>
  </si>
  <si>
    <t>lokalizacja (adres)</t>
  </si>
  <si>
    <t>Rodzaj materiałów budowlanych, z jakich wykonano budynek</t>
  </si>
  <si>
    <t>odległość od najbliższej rzeki lub innego zbiornika wodnego (proszę podać od czego)</t>
  </si>
  <si>
    <t>informacja o przeprowadzonych remontach i modernizacji budynków starszych niż 50 lat (data remontu, czego dotyczył remont, wielkość poniesionych nakładów na remont)</t>
  </si>
  <si>
    <t xml:space="preserve">powierzchnia użytkowa (w m²)  </t>
  </si>
  <si>
    <t>ilość kondygnacji</t>
  </si>
  <si>
    <t>czy budynek jest podpiwniczony?</t>
  </si>
  <si>
    <t>czy jest wyposażony w windę? (TAK/NIE)</t>
  </si>
  <si>
    <t>mury</t>
  </si>
  <si>
    <t>stropy</t>
  </si>
  <si>
    <t>dach (konstrukcja i pokrycie)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</si>
  <si>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</si>
  <si>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</si>
  <si>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</si>
  <si>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</si>
  <si>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</si>
  <si>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</si>
  <si>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t>szkoła</t>
  </si>
  <si>
    <t>tak</t>
  </si>
  <si>
    <t>nie</t>
  </si>
  <si>
    <t>przed 1939</t>
  </si>
  <si>
    <t>zgodnie z przepisami o ochronie p.poż. Gaśnice, agregaty 8szt, hydranty zew. 1 szt., hydranty wew. 1 szt., co najmniej dwa zamki wielozastawkowe każdy w drzwiach zew., okratowane okna budynku</t>
  </si>
  <si>
    <t>72-510 Wolin ul. Spokojna 1</t>
  </si>
  <si>
    <t>cegła i suporeks</t>
  </si>
  <si>
    <t>alfa pustaki</t>
  </si>
  <si>
    <t>dachówka</t>
  </si>
  <si>
    <t>800 m ciśnina Dziwny</t>
  </si>
  <si>
    <t xml:space="preserve">2018 wymiana centralnego ogrzewania </t>
  </si>
  <si>
    <t>1998, 2012 remont dachu</t>
  </si>
  <si>
    <t>zgodnie z przepisami o ochronie p.poż. Gaśnice, agregaty 11 szt., hydranty wew. 4 szt.</t>
  </si>
  <si>
    <t>72-510 Wolin ul. Spokojna 2</t>
  </si>
  <si>
    <t>VPS</t>
  </si>
  <si>
    <t>blacha</t>
  </si>
  <si>
    <t>801 m ciśnina Dziwny</t>
  </si>
  <si>
    <t xml:space="preserve">SUMA UBEZPIECZENIA </t>
  </si>
  <si>
    <t>rodzaj wartości (KB -księgowa brutto, O -odtworzeniowa)</t>
  </si>
  <si>
    <t>dobry</t>
  </si>
  <si>
    <t>wymagajaca wymiany</t>
  </si>
  <si>
    <t>wk- żeliwna- wymagająca wymiany, co dobra</t>
  </si>
  <si>
    <t>okna i drzwi pcv- dobra, dwrzwi drewniane do wymiany 2 szt</t>
  </si>
  <si>
    <t>dobra</t>
  </si>
  <si>
    <t>4,3+ poddasze</t>
  </si>
  <si>
    <t>wymagający napraw</t>
  </si>
  <si>
    <t>PCV dobra, drzwi drewniane 1 szt do wymiany</t>
  </si>
  <si>
    <t>Publiczna Szkoła Podstwowa im.Bolesława Chrobrego w Kołczewie</t>
  </si>
  <si>
    <t>Szkoła</t>
  </si>
  <si>
    <t>alarm antywłamaniowy,monitoring,obiekt chroniony przez firmę ochroniarską, podstwowa ochrona ppoż (gaśnice,hydranty)</t>
  </si>
  <si>
    <t>ul.Zwycięstwa3, 72-514 Kołczewo</t>
  </si>
  <si>
    <t>betonowe</t>
  </si>
  <si>
    <t>papa</t>
  </si>
  <si>
    <t>ok.1 km Jezioro Kołczewskie</t>
  </si>
  <si>
    <t>2018r. - dach- 153,644,51zł</t>
  </si>
  <si>
    <t>b.dobry</t>
  </si>
  <si>
    <t>nie dotyczy</t>
  </si>
  <si>
    <t>878 m</t>
  </si>
  <si>
    <t>Punkt Przedszkolny przy Publicznej Szkole Podstawowej im. bolesława Chrobrego w Kołczewie</t>
  </si>
  <si>
    <t>podstawowa ochrona ppoż (gaśnice,hydranty)</t>
  </si>
  <si>
    <t>drewniane, gliniane</t>
  </si>
  <si>
    <t>ok.1km Jezioro Kołczewskie</t>
  </si>
  <si>
    <t>2009r. - dach- 163,037,00zł</t>
  </si>
  <si>
    <t>dostateczna</t>
  </si>
  <si>
    <t>325m</t>
  </si>
  <si>
    <t>działalność statutowa bibliotek publicznych</t>
  </si>
  <si>
    <t>2013/2014</t>
  </si>
  <si>
    <t>KB</t>
  </si>
  <si>
    <t>72-510 Wolin, ul. Rynek 2.</t>
  </si>
  <si>
    <t>cegła</t>
  </si>
  <si>
    <t>żelbeton</t>
  </si>
  <si>
    <t>drewniane krokwie,dachówka</t>
  </si>
  <si>
    <t>220 mb - rzeka Dziwna</t>
  </si>
  <si>
    <t>dobre</t>
  </si>
  <si>
    <t>bardzo dobre</t>
  </si>
  <si>
    <t>bardzo dobra</t>
  </si>
  <si>
    <t>parter plus dwa piętra</t>
  </si>
  <si>
    <t>Siedziba GCKSTiR Wolin mieści się w budynku Urzędu miasta</t>
  </si>
  <si>
    <t>Urząd Miasta i Gminy Wolin/ Gminne Centrum kultury, Sportu, Turystyki i Rekreacji</t>
  </si>
  <si>
    <t>TAK</t>
  </si>
  <si>
    <t>NIE</t>
  </si>
  <si>
    <t>dane posiada Urząd</t>
  </si>
  <si>
    <t>dane posiada Urząd, GCKSTiR posiada system kamer i system alarmowy- sygnał przekazywany agencji ochrony, gaśnice, co najmniej dwa zamki wielozastawkowe w każdyh drzwiach zew.)</t>
  </si>
  <si>
    <t>Wolin, ul. Zamkowa 23</t>
  </si>
  <si>
    <t>cegła ceramiczna pełna</t>
  </si>
  <si>
    <t>drewniane, nad piwnicą płyta klejna</t>
  </si>
  <si>
    <t>drewniany/blacha miedziana</t>
  </si>
  <si>
    <t>2010- piwnice GCKSTIR wraz z sala konferencyjną   2018 - kuchnia z zapleczem   2021- remont po zalaniu piwnicy GCKSTIR , wymiana podłogi, drzwi</t>
  </si>
  <si>
    <t>powierzchnia użyczna 348,88 m²</t>
  </si>
  <si>
    <t>O</t>
  </si>
  <si>
    <t>magazyn</t>
  </si>
  <si>
    <t xml:space="preserve">NIE </t>
  </si>
  <si>
    <t>zamykany na kłódki</t>
  </si>
  <si>
    <t>konstrukcja drewniana</t>
  </si>
  <si>
    <t>Filia GCKSTIR w Wisełce</t>
  </si>
  <si>
    <t>gaśnice, , 2 zamki wielozastawkowe w drzwiach zewnętrzynych</t>
  </si>
  <si>
    <t>Wisełka ul. Nadmorska 1</t>
  </si>
  <si>
    <t>2km morze Bałtyckie</t>
  </si>
  <si>
    <t>2020- kapitalny remont</t>
  </si>
  <si>
    <t>powierzchnia użyczenia do GCKSTIR 172,08m²</t>
  </si>
  <si>
    <t>Budynek Muzeum</t>
  </si>
  <si>
    <t>Muzeum</t>
  </si>
  <si>
    <t>ul. Zamkowa 24</t>
  </si>
  <si>
    <t>drewniane</t>
  </si>
  <si>
    <t>brak</t>
  </si>
  <si>
    <t>Budynek Dworku</t>
  </si>
  <si>
    <t>ul. Zamkowa 23a</t>
  </si>
  <si>
    <t xml:space="preserve">KĄPIELISKO PLAŻA WOLIN </t>
  </si>
  <si>
    <t xml:space="preserve">KĄPIELISKO </t>
  </si>
  <si>
    <t xml:space="preserve">WOLIN, PARK MIEJSKI </t>
  </si>
  <si>
    <t>boisko sportowe</t>
  </si>
  <si>
    <t>Tak</t>
  </si>
  <si>
    <t>Nie</t>
  </si>
  <si>
    <t>żelbetowy</t>
  </si>
  <si>
    <t>garaż</t>
  </si>
  <si>
    <t xml:space="preserve">Cieśnina Dziwna 850,0 m </t>
  </si>
  <si>
    <t>obiekt sportowy</t>
  </si>
  <si>
    <t>b. dobry</t>
  </si>
  <si>
    <t>dostateczny</t>
  </si>
  <si>
    <t>Budynek Urzędu, ul. Zamkowa 23</t>
  </si>
  <si>
    <t>Budynek Użyteczności Publicznej</t>
  </si>
  <si>
    <t xml:space="preserve"> - zgodne z przepisami o ochronie, urządzenie sygnalizujące powstanie pożaru, agregaty; co najmniej 2 zamki wielozastawkowe w każdych drzwiach zewnętrznych, okratowane okna budynku, stały dozór wewnątrz, stały dozór na zewnątrz, system alarmujący służby z całodobową ochroną;
</t>
  </si>
  <si>
    <t>drewniane nad piwnicą, płyta Kleina</t>
  </si>
  <si>
    <t>200 m</t>
  </si>
  <si>
    <t xml:space="preserve">Remont instalacji elektrycznej - 2006 rok , remont instalacji c.o. 2013 rok, wymiana stolarki okiennej 2005 rok, </t>
  </si>
  <si>
    <t xml:space="preserve">2i 1/2 + podpiwniczenie </t>
  </si>
  <si>
    <t>Budynek ciepłowni (KOMIN)</t>
  </si>
  <si>
    <t>stacje telef.komórk.</t>
  </si>
  <si>
    <t>TAK - przewody stalowe odprowadzenia spalin</t>
  </si>
  <si>
    <t>1982-1985</t>
  </si>
  <si>
    <t>Ogrodzenie zamykane na klódkę</t>
  </si>
  <si>
    <t>Wolin, ul.Mickiewicza</t>
  </si>
  <si>
    <t>200 m od zbiornika p-poż na terenie nieruchomości</t>
  </si>
  <si>
    <t>Odnowienie powłok antykorozyjnych konstrukcji wsporczej dla trzech stalowych kominów spalinowych 2006 roku</t>
  </si>
  <si>
    <t>zły-stalowe przewody spalinowe, dobry konstraukcja wsporacza</t>
  </si>
  <si>
    <t>zły</t>
  </si>
  <si>
    <t>wys. 82.0 m</t>
  </si>
  <si>
    <t>Szatnia na boisku, Piaski Wlk.</t>
  </si>
  <si>
    <t>Magazyn sołectwa</t>
  </si>
  <si>
    <t>O**</t>
  </si>
  <si>
    <t xml:space="preserve"> - zgodne z przepisami o ochronie przeciwpożarowej, gaśnice, agregaty: 2 szt., hydranty zewnętrzne: 1 szt.; co najmniej 2 zamki wielozastawkowe w każdych drzwiach zewnętrznych, okratowane okna budynku;
</t>
  </si>
  <si>
    <t>Piaski Wielkie</t>
  </si>
  <si>
    <t>bloczki gazobetonowe</t>
  </si>
  <si>
    <t>kratownica drewniana/dachówka</t>
  </si>
  <si>
    <t>J. Piaski -350.0 m</t>
  </si>
  <si>
    <t>Magazyn na butle gazowe</t>
  </si>
  <si>
    <t xml:space="preserve"> - wrota przesuwne zamykane na kłódki</t>
  </si>
  <si>
    <t>Wolin ul. Polna-dz. Nr 65</t>
  </si>
  <si>
    <t>belki stalowe/eternit</t>
  </si>
  <si>
    <t>Cieśnina Dziwna - 150.0 m</t>
  </si>
  <si>
    <t xml:space="preserve">Magazyn na butle gazowe (okrąglak), pomieszczenie gospodarcze </t>
  </si>
  <si>
    <t xml:space="preserve">przed 1945 </t>
  </si>
  <si>
    <t xml:space="preserve"> - budynek zamykany na kłódki;</t>
  </si>
  <si>
    <t>stalowy nitowany</t>
  </si>
  <si>
    <t>stalowy</t>
  </si>
  <si>
    <t>Cieśnina Dziwna 160.0 m</t>
  </si>
  <si>
    <t>Magazyn na gazy płynne (zaplecze) pomieszczenie gospodarcze UM</t>
  </si>
  <si>
    <t>cegła ceramiczna</t>
  </si>
  <si>
    <t>drewniany/eternit</t>
  </si>
  <si>
    <t xml:space="preserve">Magazyn skupu ryb, ul. Mostowa Wolin </t>
  </si>
  <si>
    <t>przed 1945</t>
  </si>
  <si>
    <t xml:space="preserve">Wolin ul. Mostowa </t>
  </si>
  <si>
    <t>płyta żelbetowa</t>
  </si>
  <si>
    <t>dachówka zakładkowa</t>
  </si>
  <si>
    <t>Cieśnina Dziwna 2.0 m</t>
  </si>
  <si>
    <t>Budynek gospodarczo-warsztatowy, ul. Krzywej (użytkowany jako garaż UM)</t>
  </si>
  <si>
    <t xml:space="preserve"> - zgodne z przepisami o ochronie przeciwpożarowej, gaśnice, agregaty: 1 szt.; wrota przesuwne zamykane na kłódki;
  </t>
  </si>
  <si>
    <t>Wolin ul. Krzywa-dz. Nr 2/7</t>
  </si>
  <si>
    <t>płyta żelbetowa na belkach stalowych</t>
  </si>
  <si>
    <t>Cieśnina Dziwna 220.0 m</t>
  </si>
  <si>
    <t>Budynek gospodarczy , Zastań</t>
  </si>
  <si>
    <t>po 1945</t>
  </si>
  <si>
    <t>Zastań</t>
  </si>
  <si>
    <t>drewnianykrokwiowo-płatwiowy/papa</t>
  </si>
  <si>
    <t>Cieśnina Dziwna 650.0 m</t>
  </si>
  <si>
    <t>Budynek nr 2 w Chynowie działka nr 81</t>
  </si>
  <si>
    <t>w adaptacji na cele mieszkalne</t>
  </si>
  <si>
    <t xml:space="preserve">   Teren ogrodzony z barmą zamykana na kłódkę </t>
  </si>
  <si>
    <t>Chynowo, dz. Nr 81/7</t>
  </si>
  <si>
    <t>żelbetowy/papa</t>
  </si>
  <si>
    <t>Jezioro Koprowo - 1000.0 m</t>
  </si>
  <si>
    <t>Budynek nr 3 w Chynowie działka nr 81</t>
  </si>
  <si>
    <t>w adaptacji na świetlicę</t>
  </si>
  <si>
    <t xml:space="preserve">   Teren ogrodzony z barmą zamykana na kłódkę</t>
  </si>
  <si>
    <t>Chynowo, dz. Nr 81/8</t>
  </si>
  <si>
    <t>cegła biała</t>
  </si>
  <si>
    <t>Budynek nr 5 w Chynowie działka nr 81</t>
  </si>
  <si>
    <t>Chynowo, dz. Nr 81/4</t>
  </si>
  <si>
    <t>prefabrykaty żelbetowe</t>
  </si>
  <si>
    <t>Budynek nr 6 w Chynowie działka nr 81</t>
  </si>
  <si>
    <t>w adaptacji na cele gospodarcze</t>
  </si>
  <si>
    <t>cegła czerwona</t>
  </si>
  <si>
    <t>drewniany belkowy/papa</t>
  </si>
  <si>
    <t>Budynek nr 8 w Chynowie działka nr 81 (hydrofornia)</t>
  </si>
  <si>
    <t>żelbetowy/papa na deskach</t>
  </si>
  <si>
    <t>Budynek mieszkalny w Domysłowie (udział 1/2)</t>
  </si>
  <si>
    <t>mieszkalne</t>
  </si>
  <si>
    <t>Domysłów 39</t>
  </si>
  <si>
    <t xml:space="preserve">Budynek mieszkalny w Domysłowie (udział 1/2) </t>
  </si>
  <si>
    <t>w stanie budowy</t>
  </si>
  <si>
    <t>Budynek gospodarczy w Domysłowie (udział 1/2)</t>
  </si>
  <si>
    <t>piwnica, kotłownia</t>
  </si>
  <si>
    <t>Zagospodarowanie terenu przy ul. Małej wraz z placem zabaw w Wolinie</t>
  </si>
  <si>
    <t>obiekt użyteczności publicznej</t>
  </si>
  <si>
    <t>Wolin, ul. Mała</t>
  </si>
  <si>
    <t>Cieśnina Dziwna - 850.0 m</t>
  </si>
  <si>
    <t>Obiekt budowlany - Amfiteatr w Wolinie, nr dz. 151/51</t>
  </si>
  <si>
    <t>amfiteatr</t>
  </si>
  <si>
    <t>Obiekt bez dozoru nie ogrodzony oświetlony</t>
  </si>
  <si>
    <t>Wolin, park miejski przy ul.Parkowej</t>
  </si>
  <si>
    <t>konstrukcja stalowa-kratownica-oparta na stalowych słupach/blacha trapezowa ocynkowana</t>
  </si>
  <si>
    <t>Most na rzece Dziwna w Wolinie</t>
  </si>
  <si>
    <t>Droga gminna</t>
  </si>
  <si>
    <t>Monitoring zewnętrzny, gaśnice śniegowe, zapory i balustrady oraz oświetlenie nawigacyjne</t>
  </si>
  <si>
    <t>Wolin</t>
  </si>
  <si>
    <t>konstrukcja stalowo żelbetowa z nawierzchnią z masy bitumicznej</t>
  </si>
  <si>
    <t>most wprost nad Cieśniną Dziwna</t>
  </si>
  <si>
    <t>TARGOWISKO  Miejskie</t>
  </si>
  <si>
    <t>usługi</t>
  </si>
  <si>
    <t>Brak</t>
  </si>
  <si>
    <t>Wolin ul. Ogrodowa</t>
  </si>
  <si>
    <t>szkielet drewniany</t>
  </si>
  <si>
    <t>konstrukcja drewniana bez ocieplenia/drewniany krokwiowy/gont bitumiczny na szczelnym obiciu z desek na pióro i wypust</t>
  </si>
  <si>
    <t>rów odwadniający miasto Wolin - 290.0 m</t>
  </si>
  <si>
    <t>Port Rybacki w Sierosławiu</t>
  </si>
  <si>
    <t>Sierosław dz. Nr 284</t>
  </si>
  <si>
    <t>larsen stalowy z oczepem żelbetowym</t>
  </si>
  <si>
    <t>Cieśnina Dziwna</t>
  </si>
  <si>
    <t>Budynek po byłej remizie strażackiej w Siniechowie</t>
  </si>
  <si>
    <t>Siniechowo dz. Nr 19</t>
  </si>
  <si>
    <t>drewniany bez ocieplenia/papa na szczelnym obiciu z desek</t>
  </si>
  <si>
    <t>Budynek przy świetlicy ("starej") w Zastaniu (udział)</t>
  </si>
  <si>
    <t>budynek gospodarczy</t>
  </si>
  <si>
    <t>Zastań nr 13</t>
  </si>
  <si>
    <t>drewno</t>
  </si>
  <si>
    <t>Lokal użytkowy nr 2-Dargobądz19</t>
  </si>
  <si>
    <t>kotłownia i pom.gospod. na strychu (zbiorcze c.o.)</t>
  </si>
  <si>
    <t>Dargobądz 19</t>
  </si>
  <si>
    <t>drewno, dachówka cementowa oraz blacha</t>
  </si>
  <si>
    <t>Świetlica, Chynowo</t>
  </si>
  <si>
    <t>świetlica</t>
  </si>
  <si>
    <t>1975, remont kap.2010</t>
  </si>
  <si>
    <t xml:space="preserve"> - co najmniej 2 zamki wielozastawkowe w każdych drzwiach zewnętrznych;</t>
  </si>
  <si>
    <t>Chynowo</t>
  </si>
  <si>
    <t>ściany murowane</t>
  </si>
  <si>
    <t>żelbetowe</t>
  </si>
  <si>
    <t>drewniany/blachodachówka</t>
  </si>
  <si>
    <t>J. Koprowo 950.0 m</t>
  </si>
  <si>
    <t xml:space="preserve">lokal wbudowany  w budynek 2i1/2 </t>
  </si>
  <si>
    <t>Świetlica, Darzowice</t>
  </si>
  <si>
    <t>2012 - remont kapitalny</t>
  </si>
  <si>
    <t xml:space="preserve"> - jeden zamek patentowy;</t>
  </si>
  <si>
    <t>Darzowice</t>
  </si>
  <si>
    <t>murowane</t>
  </si>
  <si>
    <t>drewniany</t>
  </si>
  <si>
    <t>drewniany blacha</t>
  </si>
  <si>
    <t>Cieśnian Dziwna 800.0 m</t>
  </si>
  <si>
    <t>`Remont kapitalny 2012</t>
  </si>
  <si>
    <t>Świetlica, Domysłów</t>
  </si>
  <si>
    <t>remont kap. 2011r.</t>
  </si>
  <si>
    <t xml:space="preserve"> - jeden zamek w drzwiach stalowych;</t>
  </si>
  <si>
    <t xml:space="preserve"> Domysłów</t>
  </si>
  <si>
    <t>drewniany belkowy</t>
  </si>
  <si>
    <t>drewniany ocieplony wełną mineralną /płyta falista bitumiczna</t>
  </si>
  <si>
    <t>J. Domysłów -600.0 m</t>
  </si>
  <si>
    <t>Remont kapitalny 2011</t>
  </si>
  <si>
    <t>lokal wbudowany w budynek 1i1/2</t>
  </si>
  <si>
    <t>Świetlica, Jarzębowo</t>
  </si>
  <si>
    <t xml:space="preserve"> - jeden zamek w drzwiach PCV;</t>
  </si>
  <si>
    <t>Jarzębowo</t>
  </si>
  <si>
    <t>dzwigar kratowy drewniany/wełna mineralna/drewniana blachodachówka</t>
  </si>
  <si>
    <t>Ciesnina dziwna -900.0 m</t>
  </si>
  <si>
    <t>Remont kapitalny 2012</t>
  </si>
  <si>
    <t>nie dotyczy/pompa ciepła</t>
  </si>
  <si>
    <t>Świetlica, Kodrąb</t>
  </si>
  <si>
    <t>Kodrąb</t>
  </si>
  <si>
    <t>drewniany dwuspadowy/krokwiowy/dachówka</t>
  </si>
  <si>
    <t>Struga -2000.0 m</t>
  </si>
  <si>
    <t>Nie dotyczxy</t>
  </si>
  <si>
    <t>1i1/2</t>
  </si>
  <si>
    <t>Świetlica, Korzęcin</t>
  </si>
  <si>
    <t>1975, remont kap.2013</t>
  </si>
  <si>
    <t xml:space="preserve"> - jeden zamek patentowy</t>
  </si>
  <si>
    <t xml:space="preserve"> Korzęcin</t>
  </si>
  <si>
    <t>Cieśnian dziwna 1850.0 m</t>
  </si>
  <si>
    <t>Remont kapitalny 2013</t>
  </si>
  <si>
    <t>Świetlica, Laska</t>
  </si>
  <si>
    <t>dwa zamki patentowe, gaśnice śniegowe</t>
  </si>
  <si>
    <t>Laska</t>
  </si>
  <si>
    <t>drewniany dwuspadowy/krokwiowy - płatwiowy/gont bitumiczny na szczelnym obiciu z desek</t>
  </si>
  <si>
    <t>Cieśnina dziwna 1750.0 m</t>
  </si>
  <si>
    <t>Budynek Nowy 2013 rok budowy</t>
  </si>
  <si>
    <t>134.0</t>
  </si>
  <si>
    <t>Świetlica, Łuskowo</t>
  </si>
  <si>
    <t>1980-remont 2012</t>
  </si>
  <si>
    <t>Łuskowo</t>
  </si>
  <si>
    <t>dzwigar drewniany kratowy</t>
  </si>
  <si>
    <t>drewniany ocieplony wełną mineralną /blachodachówka</t>
  </si>
  <si>
    <t>Cieśnina Dziwna -2500.0 m</t>
  </si>
  <si>
    <t>Modrenizacja weżła sanitarnego i kuchni 2012 rok</t>
  </si>
  <si>
    <t>Świetlica, Mokrzyca Mała</t>
  </si>
  <si>
    <t>Mokrzyca Mała</t>
  </si>
  <si>
    <t>belkowy drewniany</t>
  </si>
  <si>
    <t>Cieśnia Dziwna 3000.0 m</t>
  </si>
  <si>
    <t>Nie dotyczy</t>
  </si>
  <si>
    <t>lokal wbudowany w budynek II kondygnacyjny</t>
  </si>
  <si>
    <t>Świetlica, Ostromice</t>
  </si>
  <si>
    <t xml:space="preserve"> - jeden zamek patentowy, teren ogrodzony </t>
  </si>
  <si>
    <t>Ostromice</t>
  </si>
  <si>
    <t>bloczki gazobetonowe/cegła ceramiczna</t>
  </si>
  <si>
    <t>płyta żelbetowa ocieplona warstwa styropianu/papa termo na betonie</t>
  </si>
  <si>
    <t>Kanal odwodnienia szczegółowego 650.0 m</t>
  </si>
  <si>
    <t>Świetlica, Płocin</t>
  </si>
  <si>
    <t>remont 2012</t>
  </si>
  <si>
    <t>podwójny zamek, gaśnice śniegowe</t>
  </si>
  <si>
    <t>Płocin</t>
  </si>
  <si>
    <t>krokwiowy/drewniany/dwuspadowy/dachówka</t>
  </si>
  <si>
    <t>Zalew Szczeciński -1850.0 m</t>
  </si>
  <si>
    <t>Świetlica, Recław</t>
  </si>
  <si>
    <t>remont kap. 2006r</t>
  </si>
  <si>
    <t>Recław</t>
  </si>
  <si>
    <t>nad sceną żelbetowy ocieplony styropianem/drewniany/dwuspadowy/krokwiowy/płatwiowy/blachodachówka</t>
  </si>
  <si>
    <t>Cieśnian Dziwna -650.0 m</t>
  </si>
  <si>
    <t>Remont kapitalny 2006 roku + rozbudowa o pomieszczenie kuchenne w 2014 roku</t>
  </si>
  <si>
    <t>Świetlica, Sierosław</t>
  </si>
  <si>
    <t xml:space="preserve">po 1945 remont kap. 2010 r </t>
  </si>
  <si>
    <t>Sierosław</t>
  </si>
  <si>
    <t>drewniany/dwuspadowy/krokwiowy/płatwiowy/blachodachówka</t>
  </si>
  <si>
    <t>Cieśnina Dziwna -750.0 m</t>
  </si>
  <si>
    <t>Remont kapitalny 2010 rok</t>
  </si>
  <si>
    <t xml:space="preserve">Nie </t>
  </si>
  <si>
    <t>Świetlica, Skoszewo</t>
  </si>
  <si>
    <t>Skoszewo</t>
  </si>
  <si>
    <t>dzwigar kratowy drewniany/płyta żelbetowa</t>
  </si>
  <si>
    <t>drewniany ocieplony wełna mineralną/dwuspadowy/dzwigar kratowy/blachodachówka</t>
  </si>
  <si>
    <t>Zalew Szczeciński 1500.0 m</t>
  </si>
  <si>
    <t>Remont kapitalny 2012 rok</t>
  </si>
  <si>
    <t>Budynek gospodarczy przynależny do świetlicy w Skoszewie</t>
  </si>
  <si>
    <t>komórka</t>
  </si>
  <si>
    <t>Świetlica, Unin</t>
  </si>
  <si>
    <t>Unin</t>
  </si>
  <si>
    <t>bloczki gazobetowe</t>
  </si>
  <si>
    <t>Cieśnina dziwna - 950.0 m</t>
  </si>
  <si>
    <t>Obiekt nowy rok budowy 2010</t>
  </si>
  <si>
    <t>Nie dotyczy/pompa ciepła</t>
  </si>
  <si>
    <t>Świetlica, Warnowo</t>
  </si>
  <si>
    <t>po 1945 remont kap. 1990 r</t>
  </si>
  <si>
    <t>Warnowo</t>
  </si>
  <si>
    <t>płyta Kleina</t>
  </si>
  <si>
    <t>Wartowo</t>
  </si>
  <si>
    <t>Świetlica, Zagórze</t>
  </si>
  <si>
    <t>po 1945 remont kap. 2011 r</t>
  </si>
  <si>
    <t>Zagórze</t>
  </si>
  <si>
    <t>Świetlica, Zastań</t>
  </si>
  <si>
    <t>Zastan</t>
  </si>
  <si>
    <t>Świetlica, Zastań (Nowa)</t>
  </si>
  <si>
    <t>monitoring wewnętrzny, istalacja p.poz.teren ogrodzony z brama i futra na zamki, oświetlony</t>
  </si>
  <si>
    <t>płyta PW 10, PW 12</t>
  </si>
  <si>
    <t>płyta PW 12</t>
  </si>
  <si>
    <t>jednospadowy/stalowy/płyta PW 12</t>
  </si>
  <si>
    <t>Świetlica, Ładzin</t>
  </si>
  <si>
    <t>Ładzin</t>
  </si>
  <si>
    <t>Dobry</t>
  </si>
  <si>
    <t>Świetlica, Dargobądz</t>
  </si>
  <si>
    <t>Dargobądz</t>
  </si>
  <si>
    <t>drewniany ocieplony wełna /papa</t>
  </si>
  <si>
    <t>Modernizacja systemu grzewczego 2014 rok</t>
  </si>
  <si>
    <t>Świetlica Dobropole</t>
  </si>
  <si>
    <t>gaśnice śniegowe, teren ogrodzony z bramą i furtą z zamkami</t>
  </si>
  <si>
    <t>Dobropole</t>
  </si>
  <si>
    <t>płyta PW 8</t>
  </si>
  <si>
    <t>Płyta PW 8/blacha trapezowa wypełniona pianką poliuretanową</t>
  </si>
  <si>
    <t>Budynek nowy</t>
  </si>
  <si>
    <t>85.0</t>
  </si>
  <si>
    <t>Świetlica Kołczewo</t>
  </si>
  <si>
    <t>remont kapitalny 2014</t>
  </si>
  <si>
    <t>gaśnice śniegowe, drzwi z szybąmi antywłamaniowymi z dwoma zamkami</t>
  </si>
  <si>
    <t>Kołczewo ul. Zwycięstwa</t>
  </si>
  <si>
    <t>cegła pełna</t>
  </si>
  <si>
    <t>drewniany ocieplony wełną mineralną /dwuspadowy/blachodachówka</t>
  </si>
  <si>
    <t>Kołczewo Zwycięstwa</t>
  </si>
  <si>
    <t>Remont kapitalny 2014 rok</t>
  </si>
  <si>
    <t>356.0</t>
  </si>
  <si>
    <t>Świetlica Wiejkowo</t>
  </si>
  <si>
    <t xml:space="preserve">TAK </t>
  </si>
  <si>
    <t>2015-2016</t>
  </si>
  <si>
    <t>gaśnice proszkowe, teren ogrodzony, w drzwiach zewnętrznych po dwa zamki,</t>
  </si>
  <si>
    <t>Wiejkowo dz. Nr 3/64</t>
  </si>
  <si>
    <t>od jeziora 800m</t>
  </si>
  <si>
    <t>bardzo dobry</t>
  </si>
  <si>
    <t>Remiza OSP, Ładzin (dodatkowo znajduje się lokal mieszkalny)</t>
  </si>
  <si>
    <t>remiza</t>
  </si>
  <si>
    <t xml:space="preserve"> - zgodne z przepisami o ochronie przeciwpożarowej, gaśnice, agregaty: 3 szt., hydranty zewnętrzne: 1 szt.; okratowane okna budynku;
</t>
  </si>
  <si>
    <t>drewniany/dwuspadowy/dachówka</t>
  </si>
  <si>
    <t>Budynek gospodarczy przynależny do remizy OSP Ładzin (udział 8322/14497)</t>
  </si>
  <si>
    <t>Ładzin 3</t>
  </si>
  <si>
    <t>Remiza OSP, ul. Strażacka 2, Kołczewo</t>
  </si>
  <si>
    <t>po 1980, rem. 2004</t>
  </si>
  <si>
    <t>O*</t>
  </si>
  <si>
    <t xml:space="preserve"> - zgodne z przepisami o ochronie przeciwpożarowej, gaśnice, agregaty: 6 szt., hydranty zewnętrzne: 1 szt.; co najmniej 2 zamki wielozastawkowe w każdych drzwiach zewnętrznych, alarm tylko na miejscu, system alarmujący służby z całodobową ochroną;
</t>
  </si>
  <si>
    <t>Kołczewo, ul. Strażacka 2</t>
  </si>
  <si>
    <t>płyta żelbetowa ocieplona żużlem i styropianem/papa termozgrzewalna</t>
  </si>
  <si>
    <t>Remont wraz z rozbudowa 2004 rok</t>
  </si>
  <si>
    <t>Remiza OSP, Skoszewo</t>
  </si>
  <si>
    <t xml:space="preserve"> - zgodne z przepisami o ochronie przeciwpożarowej, gaśnice, agregaty: 3 szt., hydranty zewnętrzne: 1 szt.; co najmniej 2 zamki wielozastawkowe w każdych drzwiach zewnętrznych,
</t>
  </si>
  <si>
    <t>gazobeton/cegła ceramiczna/styropian</t>
  </si>
  <si>
    <t>dzwigar drewniany kratowy ocieplony wełną mineralną / blachodachówka</t>
  </si>
  <si>
    <t>Remiza OSP, Troszyn</t>
  </si>
  <si>
    <t xml:space="preserve"> - zgodne z przepisami o ochronie przeciwpożarowej, gaśnice, agregaty: 3 szt., hydranty zewnętrzne: 1 szt.; co najmniej 2 zamki wielozastawkowe w każdych drzwiach zewnętrznych, okratowane okna budynku, alarm tylko na miejscu;
</t>
  </si>
  <si>
    <t>Troszyn</t>
  </si>
  <si>
    <t>płyty żelbetowe na belkach stalowych</t>
  </si>
  <si>
    <t>płyty WPS/papa na lepiku</t>
  </si>
  <si>
    <t>Remiza OSP, Dargobądz</t>
  </si>
  <si>
    <t xml:space="preserve"> - zgodne z przepisami o ochronie przeciwpożarowej, gaśnice, agregaty: 3 szt., hydranty zewnętrzne: 1 szt.; co najmniej 2 zamki wielozastawkowe w każdych drzwiach zewnętrznych;
</t>
  </si>
  <si>
    <t>Dargobadz</t>
  </si>
  <si>
    <t>Garaż OSP, Dargobądz</t>
  </si>
  <si>
    <t xml:space="preserve"> - okratowane okna budynku;</t>
  </si>
  <si>
    <t>Plac zabaw, Chynowo</t>
  </si>
  <si>
    <t>plac zabaw</t>
  </si>
  <si>
    <t>Ogrodzenie z siatki stolowej na słpkach stalowych z furtąna zamek, oświetlenie</t>
  </si>
  <si>
    <t>konstrukcja urządzeń zabawowych - stan techniczny dobry</t>
  </si>
  <si>
    <t>Plac zabaw, Dargobądz</t>
  </si>
  <si>
    <t>Plac zabaw, Darzowice</t>
  </si>
  <si>
    <t>Plac zabaw, Dobropole</t>
  </si>
  <si>
    <t>Plac zabaw, Domysłów</t>
  </si>
  <si>
    <t>Domysłów</t>
  </si>
  <si>
    <t>Plac zabaw, Dramino</t>
  </si>
  <si>
    <t>Dramino</t>
  </si>
  <si>
    <t>Plac zabaw, Gogolice</t>
  </si>
  <si>
    <t>Gogolice</t>
  </si>
  <si>
    <t>Plac zabaw, Jarzębowo</t>
  </si>
  <si>
    <t>2012/2013</t>
  </si>
  <si>
    <t xml:space="preserve"> Jarzębowo</t>
  </si>
  <si>
    <t>Plac zabaw, Kodrąbek</t>
  </si>
  <si>
    <t>Kodrąbek</t>
  </si>
  <si>
    <t>Plac zabaw, Kołczewo</t>
  </si>
  <si>
    <t>Kołczewo</t>
  </si>
  <si>
    <t>Plac zabaw, Koniewo</t>
  </si>
  <si>
    <t>Koniewo</t>
  </si>
  <si>
    <t>Plac zabaw, Laska</t>
  </si>
  <si>
    <t xml:space="preserve"> Laska</t>
  </si>
  <si>
    <t>Plac zabaw, Ładzin</t>
  </si>
  <si>
    <t>Plac zabaw, Łuskowo</t>
  </si>
  <si>
    <t>Plac zabaw, Mokrzyca Mała</t>
  </si>
  <si>
    <t>Plac zabaw, Mokrzyca Wielka</t>
  </si>
  <si>
    <t>Mokrzyca Wielka</t>
  </si>
  <si>
    <t>Plac zabaw, Ostromice</t>
  </si>
  <si>
    <t xml:space="preserve"> Ostromice</t>
  </si>
  <si>
    <t>Plac zabaw, Piaski Wielkie</t>
  </si>
  <si>
    <t>2010/2012</t>
  </si>
  <si>
    <t>Plac zabaw, Recław</t>
  </si>
  <si>
    <t>Plac zabaw, Rzeczyn</t>
  </si>
  <si>
    <t xml:space="preserve"> Rzeczyn</t>
  </si>
  <si>
    <t>Plac zabaw, Siniechowo</t>
  </si>
  <si>
    <t xml:space="preserve"> Sieniechowo</t>
  </si>
  <si>
    <t>Plac zabaw, Sierosław</t>
  </si>
  <si>
    <t>Plac zabaw, Skoszewo</t>
  </si>
  <si>
    <t>Plac zabaw, Troszyn</t>
  </si>
  <si>
    <t>2011/2012</t>
  </si>
  <si>
    <t>Plac zabaw, Unin</t>
  </si>
  <si>
    <t>Plac zabaw, Warnowo</t>
  </si>
  <si>
    <t>Plac zabaw, Wiejkowo</t>
  </si>
  <si>
    <t xml:space="preserve"> Wiejkowo</t>
  </si>
  <si>
    <t>Plac zabaw, Wisełka</t>
  </si>
  <si>
    <t>Wisełka</t>
  </si>
  <si>
    <t>Plac zabaw, Wolin ul. Kolejowa</t>
  </si>
  <si>
    <t>Wolin ul. Kolejowa</t>
  </si>
  <si>
    <t>Plac zabaw, Zagórze</t>
  </si>
  <si>
    <t>Plac zabaw, Zastań</t>
  </si>
  <si>
    <t>Plac zabaw, Kodrąb</t>
  </si>
  <si>
    <t>Plac zabaw, Płocin</t>
  </si>
  <si>
    <t>Plac zabaw-Szkoła Ładzin</t>
  </si>
  <si>
    <t>przy szkole w Ładzinie</t>
  </si>
  <si>
    <t>Siłownia zewnętrzna w m. Laska</t>
  </si>
  <si>
    <t>przy świetlicy w m. Laska - dz. 191</t>
  </si>
  <si>
    <t>Oświetlenie uliczne, Kodrąbek</t>
  </si>
  <si>
    <t>oświetl.uliczne</t>
  </si>
  <si>
    <t>teren miejscowości</t>
  </si>
  <si>
    <t xml:space="preserve">maszt stalowy z oprawą jarzeniową </t>
  </si>
  <si>
    <t>modernizacja przeprowadzona w 2011 roku w zakresie wymiany źródeł światła (oprawy jarzeniowe)</t>
  </si>
  <si>
    <t>ok. 300 mb</t>
  </si>
  <si>
    <t>Oświetlenie uliczne, Zastań</t>
  </si>
  <si>
    <t>Teren miejscowości</t>
  </si>
  <si>
    <t>Oświetlenie drogowe, ul. Westerplatte Wisełka</t>
  </si>
  <si>
    <t>obszar osiedla "Molkowo" w Wsiełce</t>
  </si>
  <si>
    <t>315 mb</t>
  </si>
  <si>
    <t>Wiata  przystankowa murowana pokryta blachą, Dobropole</t>
  </si>
  <si>
    <t>wiata przystank.</t>
  </si>
  <si>
    <t>2x6,00</t>
  </si>
  <si>
    <t>Wiata przystankowa Kodrąbek</t>
  </si>
  <si>
    <t>Wiata przystankowa, Koniewo</t>
  </si>
  <si>
    <t>metal</t>
  </si>
  <si>
    <t>2 wiaty przystankowe, Ostromice</t>
  </si>
  <si>
    <t>pleksa</t>
  </si>
  <si>
    <t>2x6,5</t>
  </si>
  <si>
    <t>Wiata metalowa, Rzeczyn</t>
  </si>
  <si>
    <t>Wiata przystankowa, Wisełka 3 szt.</t>
  </si>
  <si>
    <t>2010/2013</t>
  </si>
  <si>
    <t>murowane, pleksa</t>
  </si>
  <si>
    <t>4x6,5</t>
  </si>
  <si>
    <t>Wiata przystankowa, Wolin (segmenty stalowo- -szklane)</t>
  </si>
  <si>
    <t>szkło</t>
  </si>
  <si>
    <t>Wiata śmietnikowa wraz z zadaszeniem obok Straży Pożarnej Wolin (ul. Zamkowa 20)</t>
  </si>
  <si>
    <t xml:space="preserve"> Wolin (ul. Zamkowa 20)</t>
  </si>
  <si>
    <t>Witacze</t>
  </si>
  <si>
    <t>inf.-reklam-promoc.</t>
  </si>
  <si>
    <t>Wiata przystankowa, Żółwino</t>
  </si>
  <si>
    <t>wiata przystankowa</t>
  </si>
  <si>
    <t>Wiata przystankowa,Kołczewo</t>
  </si>
  <si>
    <t>Wiata przystankowa,Warnowo</t>
  </si>
  <si>
    <t xml:space="preserve">Wiata przystankowa, Wolin ul.Mickiewicza (pod estakadą) </t>
  </si>
  <si>
    <t xml:space="preserve">Wiata przystankowa, Skoszewo </t>
  </si>
  <si>
    <t>Oczyszczalnia ścieków w Ostromicach</t>
  </si>
  <si>
    <t>oczyszczalnia ścieków</t>
  </si>
  <si>
    <t>Budynek garażowy</t>
  </si>
  <si>
    <t>ok.1980r.</t>
  </si>
  <si>
    <t>kraty w oknie</t>
  </si>
  <si>
    <t>Wolin, ul. Polna - dz. Nr 70/4</t>
  </si>
  <si>
    <t>pustak;wap.-cement</t>
  </si>
  <si>
    <t>żelbetowe; wap.-cem.</t>
  </si>
  <si>
    <t>jednospadowy-papa</t>
  </si>
  <si>
    <t>cieśnina Dziwna - 200m</t>
  </si>
  <si>
    <t xml:space="preserve">nie dotyczy </t>
  </si>
  <si>
    <t>Budynek po byłej OSP Zastań</t>
  </si>
  <si>
    <t>Pom. Gospodarcze</t>
  </si>
  <si>
    <t>Zastań 30 - dz.87</t>
  </si>
  <si>
    <t>dachówka betonowa</t>
  </si>
  <si>
    <t>rzeka - 500m</t>
  </si>
  <si>
    <t>Boisko z budynkiem socjalnym - Kołczwo</t>
  </si>
  <si>
    <t>gaśnice, agregaty: 2 szt, co najmniej 2 zamki wielozastawkowe w każdych drzwiach zewnętrznych</t>
  </si>
  <si>
    <t>Kołczewo, ul. Na Skarpie</t>
  </si>
  <si>
    <t>1 i 1/2</t>
  </si>
  <si>
    <t>ceremonie</t>
  </si>
  <si>
    <t>zamek dzrzwiowy</t>
  </si>
  <si>
    <t>budynek - kaplica cmentarna</t>
  </si>
  <si>
    <t>przechowywanie zwłok</t>
  </si>
  <si>
    <t>zamek drzwiowy</t>
  </si>
  <si>
    <t>zabezpieczenie</t>
  </si>
  <si>
    <t>1997/1998</t>
  </si>
  <si>
    <t>wg przeznaczenia</t>
  </si>
  <si>
    <t xml:space="preserve">przed 1970 </t>
  </si>
  <si>
    <t xml:space="preserve">ogrodzenie cmentarza                        </t>
  </si>
  <si>
    <t>z siatki stalowej na słupkach betonowych 375 mb.</t>
  </si>
  <si>
    <t>brama dwuskrzydłowa z furtką z elem. Kowalsko-ślusarkich na słupach stalowych</t>
  </si>
  <si>
    <t>Lokale nr: 2,5</t>
  </si>
  <si>
    <t>Mieszkalny</t>
  </si>
  <si>
    <t>zamki drzwiowe</t>
  </si>
  <si>
    <t>Jaracza 4 Wolin</t>
  </si>
  <si>
    <t>cegła pełna ceramiczna</t>
  </si>
  <si>
    <t>drewniana/dachówka</t>
  </si>
  <si>
    <t>Termomodernizacja 2015</t>
  </si>
  <si>
    <t>Konopnickiej 5 Wolin</t>
  </si>
  <si>
    <t>Termomodernizacja 2013</t>
  </si>
  <si>
    <t>Lokal nr 3</t>
  </si>
  <si>
    <t>Mała 4a Wolin</t>
  </si>
  <si>
    <t>Lokale nr: 1,2,4,5,6</t>
  </si>
  <si>
    <t>Mostowa 12 Wolin</t>
  </si>
  <si>
    <t>-</t>
  </si>
  <si>
    <t>Lokale nr: 4/2, 4b/4, 4i/2,4a/2</t>
  </si>
  <si>
    <t>Mickiewicza 4-4j Wolin</t>
  </si>
  <si>
    <t>gęsto żebrowe</t>
  </si>
  <si>
    <t xml:space="preserve">Lolale nr 4,5 </t>
  </si>
  <si>
    <t>Niedamira 3 Wolin</t>
  </si>
  <si>
    <t>Lokal nr 2</t>
  </si>
  <si>
    <t>Niedamira 48 Wolin</t>
  </si>
  <si>
    <t>Budynek-lokale nr: 1,2,3,4</t>
  </si>
  <si>
    <t>Rybacka 9 Wolin</t>
  </si>
  <si>
    <t>Termomodernizacja 2014</t>
  </si>
  <si>
    <t>Lokal nr: 2</t>
  </si>
  <si>
    <t>Słowiańska 1 Wolin</t>
  </si>
  <si>
    <t>Lokal nr: 3</t>
  </si>
  <si>
    <t>Słowiańska 52B Wolin</t>
  </si>
  <si>
    <t>drewniana/ondulina</t>
  </si>
  <si>
    <t>Lokale nr: 2</t>
  </si>
  <si>
    <t>Niedamira 8 Wolin</t>
  </si>
  <si>
    <t>Lokal nr 1</t>
  </si>
  <si>
    <t>Niedamira 36 Wolin</t>
  </si>
  <si>
    <t>Lokale nr: 4</t>
  </si>
  <si>
    <t>Sienkiewicza 8 Wolin</t>
  </si>
  <si>
    <t>materiały drewniane i drewnopochodne</t>
  </si>
  <si>
    <t>stropodach drewniany</t>
  </si>
  <si>
    <t>stropodach z płyt drewnopochodnych/blacha trapezowa</t>
  </si>
  <si>
    <t>Budynek-lokale nr: 1,2,3,4,5,6</t>
  </si>
  <si>
    <t>Sienkiewicza 8a Wolin</t>
  </si>
  <si>
    <t>Sienkiewicza 8b Wolin</t>
  </si>
  <si>
    <t>Lokale nr: 1,3,5a,10,11</t>
  </si>
  <si>
    <t>Sienkiewicza 30</t>
  </si>
  <si>
    <t>Lokale nr: 2,4</t>
  </si>
  <si>
    <t>Gryfitów 4 Wolin</t>
  </si>
  <si>
    <t>Gryfitów 4b Wolin</t>
  </si>
  <si>
    <t>drewniana/blacha trapezowa</t>
  </si>
  <si>
    <t>Zamkowa 4 Wolin</t>
  </si>
  <si>
    <t>drewniana z desek/papa na lepiku</t>
  </si>
  <si>
    <t>Lokale nr: 2,3</t>
  </si>
  <si>
    <t>Zamkowa 20 Wolin</t>
  </si>
  <si>
    <t>Lokale nr: 2,4,6,7</t>
  </si>
  <si>
    <t>Mokrzyca Wielka 25</t>
  </si>
  <si>
    <t>Lokale nr: 4,6</t>
  </si>
  <si>
    <t>Mokrzyca Mała 16</t>
  </si>
  <si>
    <t>Recław 36</t>
  </si>
  <si>
    <t xml:space="preserve">Lokale nr: 2,4,5 </t>
  </si>
  <si>
    <t>Jagniątkowo 1</t>
  </si>
  <si>
    <t>Lokale nr: 5</t>
  </si>
  <si>
    <t>Słoneczna 8 Kołczewo</t>
  </si>
  <si>
    <t>Lokale nr: 1,2</t>
  </si>
  <si>
    <t>Unin 6</t>
  </si>
  <si>
    <t>Lokale nr: 1</t>
  </si>
  <si>
    <t>Chynowo 21b</t>
  </si>
  <si>
    <t>drewniana</t>
  </si>
  <si>
    <t>Lokale nr: 22a/1, 22b/1</t>
  </si>
  <si>
    <t>Chynowo 22a 22b</t>
  </si>
  <si>
    <t>Konopnickiej 13, Wolin</t>
  </si>
  <si>
    <t>Siniechowo 3</t>
  </si>
  <si>
    <t>Lokal nr: 4, Dramino 10</t>
  </si>
  <si>
    <t>Dramino 10</t>
  </si>
  <si>
    <t>Pustaki "ALFA"</t>
  </si>
  <si>
    <t>WPS na belkach stalowych</t>
  </si>
  <si>
    <t>stropodach żelbetowy/papa na lepiku</t>
  </si>
  <si>
    <t>Lokal nr 4, Łuskowo 17</t>
  </si>
  <si>
    <t>Łuskowo 17</t>
  </si>
  <si>
    <t>pustaki "ALFA"</t>
  </si>
  <si>
    <t>Lokale nr: 1,3, Wiejkówko 4</t>
  </si>
  <si>
    <t>Wiejkówko 4</t>
  </si>
  <si>
    <t>Lokale nr: 4,5,6, Wiejkówko 5</t>
  </si>
  <si>
    <t>Wiejkówko 5</t>
  </si>
  <si>
    <t>Remont pokrycia dachowego/ 2013 r.</t>
  </si>
  <si>
    <t>Lokal, Jarzębowo 10</t>
  </si>
  <si>
    <t>Jarzębowo 10</t>
  </si>
  <si>
    <t xml:space="preserve">Lokal, Skoszewo 40a </t>
  </si>
  <si>
    <t>Skoszewo 40</t>
  </si>
  <si>
    <t>Siporeks</t>
  </si>
  <si>
    <t>stropodach drewniany/papa na lepiku</t>
  </si>
  <si>
    <t>Lokal nr 4, Dargobądz 18</t>
  </si>
  <si>
    <t>Dargobądz 18</t>
  </si>
  <si>
    <t>drewniana/eternit falisy</t>
  </si>
  <si>
    <t>Lokal nr 4, ul. Moniuszki 24</t>
  </si>
  <si>
    <t>przed 1946</t>
  </si>
  <si>
    <t>Moniuszki 24 Wolin</t>
  </si>
  <si>
    <t>Lokal nr 3, Mokrzyca Mała 12</t>
  </si>
  <si>
    <t>Mokrzyca Mała 12</t>
  </si>
  <si>
    <t>Lokale nr 1,2, Sierosław 34</t>
  </si>
  <si>
    <t>Sieroław 34</t>
  </si>
  <si>
    <t>Lokal nr 4, Warowo 41</t>
  </si>
  <si>
    <t>Warnowo 41</t>
  </si>
  <si>
    <t>drewniane/dachówka</t>
  </si>
  <si>
    <t>Do lokalu nr 2,5</t>
  </si>
  <si>
    <t>Gospodarczy</t>
  </si>
  <si>
    <t>kłódka</t>
  </si>
  <si>
    <t>cegła i siporeks</t>
  </si>
  <si>
    <t>żelbet/papa na lepiku</t>
  </si>
  <si>
    <t>drzwiowa - dobry</t>
  </si>
  <si>
    <t>pustaki "Alfa" i cegła</t>
  </si>
  <si>
    <t>drewniana/papa na lepiku</t>
  </si>
  <si>
    <t>Do lokalu nr 3</t>
  </si>
  <si>
    <t>Do lokalu nr 4</t>
  </si>
  <si>
    <t>Do lokalu nr 1,2,4,5,6,</t>
  </si>
  <si>
    <t>Do lokalu nr  4,5</t>
  </si>
  <si>
    <t>Do lokalu nr 2</t>
  </si>
  <si>
    <t>Do lokalu  nr 1</t>
  </si>
  <si>
    <t>Do lokalu  nr 2</t>
  </si>
  <si>
    <t>siporeks</t>
  </si>
  <si>
    <t>Do lokalu  nr 1,2,3,4</t>
  </si>
  <si>
    <t>Do lokalu  nr 1,2,3,4,5,6</t>
  </si>
  <si>
    <t>Do lokalu  nr 1,3,5a,10,11</t>
  </si>
  <si>
    <t>Sienkiewicza 30 Wolin</t>
  </si>
  <si>
    <t>Do lokalu  nr 2,4,6,7</t>
  </si>
  <si>
    <t>Mokrzyca Wlk. 25</t>
  </si>
  <si>
    <t>Do lokalu  nr 4</t>
  </si>
  <si>
    <t>Blaszak</t>
  </si>
  <si>
    <t>blacha falista powlekana</t>
  </si>
  <si>
    <t>Do lokalu  nr 2,5</t>
  </si>
  <si>
    <t>Do lokalu  nr 2E</t>
  </si>
  <si>
    <t>Jagniątkowo 2E</t>
  </si>
  <si>
    <t>drewniana/eternit</t>
  </si>
  <si>
    <t>Do lokalu  nr 2,4,5</t>
  </si>
  <si>
    <t>Do lokalu  nr 10</t>
  </si>
  <si>
    <t xml:space="preserve">Do lokalu  nr </t>
  </si>
  <si>
    <t>Do lokalu  nr 1,2</t>
  </si>
  <si>
    <t>Do lokalu 1 i 2</t>
  </si>
  <si>
    <t>Sierosław 34, 72-514 Kołczewo</t>
  </si>
  <si>
    <t xml:space="preserve">Budynek/lokal, Wolin, ul. Jaracza 1a </t>
  </si>
  <si>
    <t>Garaż</t>
  </si>
  <si>
    <t>Jaracza 1a Wolin</t>
  </si>
  <si>
    <t>dterwniana/papa na lepiku</t>
  </si>
  <si>
    <t>Lokal użytkowy, Wolin, ul. Zamkowa 16</t>
  </si>
  <si>
    <t>Budynek użytkowany przez Instytut Archeologii i Etnologii PAN</t>
  </si>
  <si>
    <t>Zamkowa 16 Wolin</t>
  </si>
  <si>
    <t>Budynek kotłowni, Sierosław 34</t>
  </si>
  <si>
    <t>Budynek użytkowy kotłowni wraz pomieszczeniem składu opału oraz pom. gospodarczym</t>
  </si>
  <si>
    <t xml:space="preserve"> - zgodne z przepisami o ochronie przeciwpożarowej, gaśnice: 2 szt., ; co najmniej 2 zamki w  drzwiach zewnętrznych; </t>
  </si>
  <si>
    <t>pustaki żużlo-betonowe i siporeks</t>
  </si>
  <si>
    <t>Lokal nr 2, Zastań 13</t>
  </si>
  <si>
    <t xml:space="preserve">Lokal użytkowy ( była swietlica wiejska/kaplica wiejska) </t>
  </si>
  <si>
    <t>1 zamek patentowy</t>
  </si>
  <si>
    <t>Zastań 13</t>
  </si>
  <si>
    <t>drewniane/dwuspadowy/krokwiowy/płatwiowy/blachodachówka</t>
  </si>
  <si>
    <t xml:space="preserve"> - zgodne z przepisami o ochronie przeciwpożarowej, gaśnice, agregaty: 5 szt., hydranty zewnętrzne: 1 szt; częściowo okratowane okna w budynku; alarm tylko na miejscu w części budynku, co najmniej dwa zamki wielozastawkowe w każdych drzwiach zew.</t>
  </si>
  <si>
    <t>Dargobądz 89, 72-510 Wolin</t>
  </si>
  <si>
    <t>ściany z cegieł i pustaków o zróżnicowanej grubości</t>
  </si>
  <si>
    <t>stropy żelbetowe - prefabrykowane</t>
  </si>
  <si>
    <t>Konstrukcja dachu na piętrowym budynku płaska , stropodach dwuspadowy o równomiernym nachyleniu połaci dachowej, parterowa  część budynku pokryta papą bitumiczną, piętrowa część budynku pokryta blachą trapezową.</t>
  </si>
  <si>
    <t>brak zbiorników wodnych w poblliżu</t>
  </si>
  <si>
    <t>remont poszycia dachu 2009, 2018,2019; modernizacja kotłowni 2012r., remont zaplecza kuchennego 2020r.</t>
  </si>
  <si>
    <t>parterowa  część budynku pokryta papą bitumiczną, piętrowa część budynku pokryta blachą trapezową; stan dobry</t>
  </si>
  <si>
    <t xml:space="preserve"> instalacja remontowana w części technicznej ( kuchnia ) 2020r., stan dobry</t>
  </si>
  <si>
    <t>ogrzewanie i c.w.u. z własnej kotłowni na olej opałowy, ciepła woda użytkowa w części technicznej (kuchnia, stołówko-jadalnia) z bojlerów elektrycznych, stan dobry</t>
  </si>
  <si>
    <t>plastikowa lub drewniana, stan dobry</t>
  </si>
  <si>
    <t>brak instalacji gazowej, butla gazowa w kuchni szkolnej</t>
  </si>
  <si>
    <t>wentylacja grawitacyjna, instalacja kominowa przeglądy na bieżąco, stan dobry</t>
  </si>
  <si>
    <t>Budynek podpiwniczony w piętrowej części budynku, niepodpiwniczony w części parterowej</t>
  </si>
  <si>
    <t>Ogrodzenie</t>
  </si>
  <si>
    <t>1967/ 2020</t>
  </si>
  <si>
    <t>nd</t>
  </si>
  <si>
    <t>OŚWIATA</t>
  </si>
  <si>
    <t>1928-nadbudowa i modernizacja rok 1979-1980</t>
  </si>
  <si>
    <t xml:space="preserve"> przedszkole żłobek</t>
  </si>
  <si>
    <t>w części</t>
  </si>
  <si>
    <t>użytkowo-mieszkalny</t>
  </si>
  <si>
    <t>TAK (część mieszkalna)</t>
  </si>
  <si>
    <t>zamki w drzwiach</t>
  </si>
  <si>
    <t>cegła, suporeks</t>
  </si>
  <si>
    <t>drewniana/ blacha, papa termozgrzewna</t>
  </si>
  <si>
    <t>300m</t>
  </si>
  <si>
    <t>częściowo</t>
  </si>
  <si>
    <t>Lokale nr: 1,4,5</t>
  </si>
  <si>
    <t>Lokale nr: 1a,5,9</t>
  </si>
  <si>
    <t>Do lokalu nr 1,4,5</t>
  </si>
  <si>
    <t>Publiczna Szkoła Podstawowa w Koniewie</t>
  </si>
  <si>
    <t>WO</t>
  </si>
  <si>
    <t>Przedszkole Miejskie w Wolinie "Kraina Uśmiechu"
Złobek Miejski</t>
  </si>
  <si>
    <t>72-510 Wolin, ul. Wiejska 10</t>
  </si>
  <si>
    <t>Świetlica - lokal w budynku Mokrzyca Wielka 25</t>
  </si>
  <si>
    <t>Budynek po Gminazjum w Sierosławiu</t>
  </si>
  <si>
    <t>budynek</t>
  </si>
  <si>
    <t>budowla</t>
  </si>
  <si>
    <t xml:space="preserve">budynek </t>
  </si>
  <si>
    <t>lokal</t>
  </si>
  <si>
    <t xml:space="preserve">pomieszczenie przynależne </t>
  </si>
  <si>
    <t>rodzaj</t>
  </si>
  <si>
    <t xml:space="preserve">opis stanu technicznego budynku wg poniższych elementów budynku </t>
  </si>
  <si>
    <t xml:space="preserve">budowle </t>
  </si>
  <si>
    <t>Grupy mienia</t>
  </si>
  <si>
    <t>1</t>
  </si>
  <si>
    <t>2</t>
  </si>
  <si>
    <t>nazwa jednostki</t>
  </si>
  <si>
    <t>Budynki</t>
  </si>
  <si>
    <t>budowle</t>
  </si>
  <si>
    <t>lokale i pom.przyn.</t>
  </si>
  <si>
    <t>kotly i maszyny energetyczne</t>
  </si>
  <si>
    <t>maszyny, aparaty ogólnego zastosowania</t>
  </si>
  <si>
    <t>maszyny, aparaty specjalistyczne</t>
  </si>
  <si>
    <t>urządzenia techniczne</t>
  </si>
  <si>
    <t>narzędzia, przyrządy, wyposażenie gdzie indziej niesklasyfikowane</t>
  </si>
  <si>
    <t>mienie najmowane</t>
  </si>
  <si>
    <t>elektronika stacjonarna</t>
  </si>
  <si>
    <t>elektronika przenośna</t>
  </si>
  <si>
    <t>dane i nośniki danych</t>
  </si>
  <si>
    <t>Urząd Miejski</t>
  </si>
  <si>
    <t>Gminne Centrum Kultury, Sportu, Turystyki i Rekreacji</t>
  </si>
  <si>
    <t>Gminne Biuro Administracyjne Szkół w Wolinie</t>
  </si>
  <si>
    <t>Muzeum Regionalne im. Andrzeja Kaubego</t>
  </si>
  <si>
    <t>Ośrodek Pomocy Społecznej w Wolinie</t>
  </si>
  <si>
    <t>Publiczna Szkoł Podstawowa w Dargobądzu</t>
  </si>
  <si>
    <t>Publiczna Szkoła Podstawowa w Kołczewie</t>
  </si>
  <si>
    <t>Punkt przedszkolny przy PSP Kołczewo</t>
  </si>
  <si>
    <t>Publiczna Szkoła Podstawowa w Troszynie</t>
  </si>
  <si>
    <t>Publiczna Szkoła Podstawowa w Wolinie</t>
  </si>
  <si>
    <t>Przedszkole Miejskie „Kraina Uśmiechu” w Wolinie.</t>
  </si>
  <si>
    <t>Biblioteka Publiczna Gminy Wolin</t>
  </si>
  <si>
    <t>Żłobek Miejski w Wolinie</t>
  </si>
  <si>
    <t>RAZEM</t>
  </si>
  <si>
    <t>razem</t>
  </si>
  <si>
    <t>budynki</t>
  </si>
  <si>
    <t>lokale</t>
  </si>
  <si>
    <t xml:space="preserve">razem </t>
  </si>
  <si>
    <t>BIBLIOTEKA PUBLICZNA GMINY WOLIN</t>
  </si>
  <si>
    <t>Muzeum Regionalne im. Andrzeja Kaubego  w Wolinie</t>
  </si>
  <si>
    <t>OŚRODEK POMOCY SPOŁECZNEJ W WOLINIE</t>
  </si>
  <si>
    <t>Publiczna Szkoła Podstawowa im. Bolesława Krzywoustego w Wolinie</t>
  </si>
  <si>
    <t>Przedszkole Miejskie "Kraina Uśmiechu" w Wolinie</t>
  </si>
  <si>
    <t>Publiczna Szkoła Podstawowa im. Zofii Kossak-Szczuckiej w Dargobądzu</t>
  </si>
  <si>
    <t>PRZYSTAŃ MORSKA WOLIN SP. Z O.O.</t>
  </si>
  <si>
    <t xml:space="preserve">RAZEM </t>
  </si>
  <si>
    <t>GRUPY</t>
  </si>
  <si>
    <t>Wartosć księgowa brutto</t>
  </si>
  <si>
    <t>2  OBIEKTY INŻYNIERII LĄDOWEJ I WODNEJ </t>
  </si>
  <si>
    <t>3  KOTŁY I MASZYNY ENERGETYCZNE </t>
  </si>
  <si>
    <r>
      <t xml:space="preserve">4  MASZYNY, URZĄDZENIA I APARATY OGÓLNEGO ZASTOSOWANIA 
</t>
    </r>
    <r>
      <rPr>
        <sz val="11"/>
        <color rgb="FFFF0000"/>
        <rFont val="Calibri"/>
        <family val="2"/>
        <charset val="238"/>
        <scheme val="minor"/>
      </rPr>
      <t>bez elektroniki do 5 lat</t>
    </r>
  </si>
  <si>
    <t>5  MASZYNY, URZĄDZENIA I APARATY SPECJALISTYCZNE </t>
  </si>
  <si>
    <t>6  URZĄDZENIA TECHNICZNE </t>
  </si>
  <si>
    <t>8  NARZĘDZIA, PRZYRZĄDY, RUCHOMOŚCI I WYPOSAŻENIE, GDZIE INDZIEJ NIESKLASYFIKOWANE </t>
  </si>
  <si>
    <t xml:space="preserve">łącznie : </t>
  </si>
  <si>
    <t>Podsumowanie</t>
  </si>
  <si>
    <t xml:space="preserve">Łącznie </t>
  </si>
  <si>
    <t>Elektronika do lat 5</t>
  </si>
  <si>
    <t>suma ubezpieczenia</t>
  </si>
  <si>
    <t>kb</t>
  </si>
  <si>
    <t xml:space="preserve">oprogramowanie </t>
  </si>
  <si>
    <t xml:space="preserve">ŁĄCZNIE: </t>
  </si>
  <si>
    <t xml:space="preserve">Podsumowanie </t>
  </si>
  <si>
    <t xml:space="preserve">łącznie </t>
  </si>
  <si>
    <t>oprogramowanie</t>
  </si>
  <si>
    <t>wartość odtworzeniowa w ocenie STBU Brokerzy Ubezpieczeniowi (netto, bez vat)</t>
  </si>
  <si>
    <t>Dom pogrzebowy w Wolinie przy ul. Stefana Jaracza pow. użyt. 133,40 m2, dz. Nr 247 budynek - dom pogrzebowy</t>
  </si>
  <si>
    <t>Kaplica cmentarna w Wolinie ul. Stefana Jaracza pow. użyt. 41,65 m 2, dz. nr 247budynek - kaplica cmentarna</t>
  </si>
  <si>
    <t xml:space="preserve">Kaplica cmentarna w Wolinie ul. Stefana Jaracza ogrodzenie cmentarza z siatki stalowej w ramkach stalowych mocowana do słupków stalowych osadzonych w cokole betonowym, trzy kpl. bramy z furtką konstrukcji stalowej 900 mb.                      </t>
  </si>
  <si>
    <t>Kaplica cmentarna w Ładzinie, pow. użyt. 59,07 m2, dz. Nr 71 budynek - kaplica cmentarna</t>
  </si>
  <si>
    <t xml:space="preserve">Kaplica cmentarna w Ładzinie, pow. użyt. 59,07 m2, dz. Nr 71 ogrodzenie cmentarza:                                  </t>
  </si>
  <si>
    <t xml:space="preserve">Kaplica cmentarna w Ładzinie, pow. użyt. 59,07 m2, dz. Nr 71 z paneli stal. ocynk. na słupkach stal. 252,5 mb. </t>
  </si>
  <si>
    <t>Kaplica cmentarna w Ładzinie, pow. użyt. 59,07 m2, dz. Nr 71 z siatki leśnej na słupkach ze stempli bud. drewnianych 132 mb.</t>
  </si>
  <si>
    <t>Kaplica cmentarna w Ładzinie, pow. użyt. 59,07 m2, dz. Nr 71 z siatki stalowej na słupkach betonowych 204 mb.</t>
  </si>
  <si>
    <t>Kaplica cmentarna w Ładzinie, pow. użyt. 59,07 m2, dz. Nr 71 brama dwuskrzydłowa  z furtką z elem. Kowalsko-ślusarkich na słupach murowanych z cegły ceramicznej 1 kpl.</t>
  </si>
  <si>
    <t xml:space="preserve"> Cmentarz komunalny w m. Mierzęcin pow. użyt. 4600 m2 dz. Nr 26/1 ogrodzenie cmentarza:                                 </t>
  </si>
  <si>
    <t xml:space="preserve"> Cmentarz komunalny w m. Mierzęcin pow. użyt. 4600 m2 dz. Nr 26/1 z siatki stalowej powlekanej na słupkach stalowych o dł. 180 mb</t>
  </si>
  <si>
    <t>Cmentarz komunalny w m. Mierzęcin pow. użyt. 4600 m2 dz. Nr 26/1 bramy dwuskrzydłowe osadzone na słukpach stalowych - 2 kpl.</t>
  </si>
  <si>
    <t>budynki wartość odtworzeniowa w ocenie STBU Brokerzy Ubezpieczeniowi (netto, bez vat)</t>
  </si>
  <si>
    <t>Publiczna Szkoła Podstawowa im. Bolesława Krzywoustego w Wolinie
Budynek główny - stara część</t>
  </si>
  <si>
    <t>Publiczna Szkoła Podstawowa im. Bolesława Krzywoustego w Wolinie
Budynek główny - nowa część</t>
  </si>
  <si>
    <t>Publiczna Szkoła Podstawowa w Dargobądzu
budynek szkoły</t>
  </si>
  <si>
    <t>Publiczna Szkoła Podstawowa w Dargobądzu
budynek szkoły - ogrodzenie</t>
  </si>
  <si>
    <t>Pubiczna Szkoła Podstawowa w Troszynie</t>
  </si>
  <si>
    <t xml:space="preserve">Biblioteka Publiczna Gminy Wolin </t>
  </si>
  <si>
    <t>GCKSTiR Budynek Wisełka ul. Nadmorska 1</t>
  </si>
  <si>
    <t>Załącznik nr 6_Wykaz i opis budynków i budowli, lokali i pomieszczeń przynależnych_Gmina Wolin</t>
  </si>
  <si>
    <t>Załącznik Nr 7_ wykaz budynków i budowli Jednostek organizacyjnych</t>
  </si>
  <si>
    <t>RAZEM Grupy od 3 do 8, mienie najmowane</t>
  </si>
  <si>
    <r>
      <t xml:space="preserve">Do lokalu  nr 2, 3, </t>
    </r>
    <r>
      <rPr>
        <strike/>
        <sz val="9"/>
        <color rgb="FFFF0000"/>
        <rFont val="Arial"/>
        <family val="2"/>
        <charset val="238"/>
      </rPr>
      <t>4</t>
    </r>
  </si>
  <si>
    <t>Gmina Wolin_wartości 2025</t>
  </si>
  <si>
    <t>brak info</t>
  </si>
  <si>
    <t>Urząd Stanu Cywilnego w Wolinie, buiro prywatnego stowarzyszenia, działalność kulturalno-edukacyjna prowadzona przez Gminne Centrum Kultury, Sportu, Turystyki i Rekreacji w Wolinie, Muzeum Regionalne im. A. Kaubego w Wolinie, Urząd Miasta w Wolinie</t>
  </si>
  <si>
    <t>Budynek składa się z kilku części: 1. lata 20-30 XX w., 2. lata 50-60 XX w. 3. 2017</t>
  </si>
  <si>
    <t>1803 rok.</t>
  </si>
  <si>
    <t>system alarmowy, kamery na zewnątrz obiektu, kraty w oknach, czujki dymu</t>
  </si>
  <si>
    <t>system alarmowy</t>
  </si>
  <si>
    <t>2023/2024 remont sal ekspozycyjnych w muzeum (wymiana okien, wymiana podłogi, malowanie ścian, naprawa dachu, wymiana elektryki)</t>
  </si>
  <si>
    <t>gruntowny remont w 2012 r.</t>
  </si>
  <si>
    <t>cegła, kamień</t>
  </si>
  <si>
    <t>drewno, dachówka</t>
  </si>
  <si>
    <t>cegła, pustak</t>
  </si>
  <si>
    <t>drewno, blacha</t>
  </si>
  <si>
    <t>powieżchnia użytkowa: 390,72 m2, kubatura - 981,37 m3</t>
  </si>
  <si>
    <t>496,35m2</t>
  </si>
  <si>
    <t>stan techniczny - dobry</t>
  </si>
  <si>
    <t>stan techniczny - dobry, ogrzewanie centralne, zasilane przez Urząd Miasta w Wolinie (gazowe)</t>
  </si>
  <si>
    <t>drewniana, dachówka</t>
  </si>
  <si>
    <t>121 m od Dziwny (cieśnina)</t>
  </si>
  <si>
    <t>153 od Dziwny (cieśnina)</t>
  </si>
  <si>
    <t>Garaż murowany/ ul. Polna Wolin</t>
  </si>
  <si>
    <t>GCKSTiR Garaż</t>
  </si>
  <si>
    <t>ul. Polna Wolin (działka nr 70/4)</t>
  </si>
  <si>
    <t>pustak</t>
  </si>
  <si>
    <t>żelbeton/ papa</t>
  </si>
  <si>
    <t>jednospadowy</t>
  </si>
  <si>
    <t>42 m kw</t>
  </si>
  <si>
    <t>GAŚNIECE, CZUJNIKI I URZADZENIA ALARMOWE, SYSTEM ODDYMIANIA, MONITORING WEWNĘTRZNY I ZEWNĘTRZNY</t>
  </si>
  <si>
    <r>
      <t>412,84 m</t>
    </r>
    <r>
      <rPr>
        <sz val="9"/>
        <rFont val="Calibri"/>
        <family val="2"/>
        <charset val="238"/>
      </rPr>
      <t>²</t>
    </r>
  </si>
  <si>
    <t xml:space="preserve">przeznaczenie budynku/ budowli </t>
  </si>
  <si>
    <r>
      <t xml:space="preserve">opis stanu technicznego budynku wg poniższych elementów budynku </t>
    </r>
    <r>
      <rPr>
        <b/>
        <sz val="10"/>
        <color indexed="60"/>
        <rFont val="Arial"/>
        <family val="2"/>
        <charset val="238"/>
      </rPr>
      <t/>
    </r>
  </si>
  <si>
    <t>Świetlica wiejska w Kodrąbku</t>
  </si>
  <si>
    <t>Zabezpieczenia PPOŻ: Instalacja elektryczna zabezpieczona przeciwpożarowym wyłącznikiem zlokalizowanym na zewnątrz budynku, obiekt wyposażony w gaśnice, zaopatrzenie w wodę do zewnętrznego gaszenia pożaru - hydrant zewnętrzny</t>
  </si>
  <si>
    <t xml:space="preserve">Kodrąbek dz. nr 140/10 </t>
  </si>
  <si>
    <t>Tynk cementowo-wapienny, beton komórkowy docieplony styropianem 20 cm, tynk strukturalny</t>
  </si>
  <si>
    <t xml:space="preserve">Żelbetowy </t>
  </si>
  <si>
    <t xml:space="preserve">Konstrukcja drewniana płaszczowo-kleszczowa kryty blachodachówką </t>
  </si>
  <si>
    <t xml:space="preserve">Ok. 4 km do Jeziora Warnowskiego, ok. 7 km do Cieśniny Dziwna </t>
  </si>
  <si>
    <t>Bardzo dobry, nowa</t>
  </si>
  <si>
    <t>Nowa</t>
  </si>
  <si>
    <t>Świetlica wiejska w Koniewie</t>
  </si>
  <si>
    <t>Zabezpieczenia PPOŻ: Instalacja elektryczna zabezpieczona przeciwpożarowym wyłącznikiem zlokalizowanym na zewnątrz budynku, obiekt wyposażony w gaśnice, zaopatrzenie w wodę do zewnętrznego gaszenia pożaru - hydrant zewnętrzny; zabezpieczenia przeciwkradzieżowe, podwójne zamki</t>
  </si>
  <si>
    <t xml:space="preserve">Koniewo 11a dz. nr 69 </t>
  </si>
  <si>
    <t>Tynk cementowo-wapienny, beton komórkowy (bloczek kermzytobetonowy) docieplony styropianem 20 cm, tynk strukturalny</t>
  </si>
  <si>
    <t>100m do zbiornika PPOŻ zlokalizowanego na działce 68/2 o. Koniewo</t>
  </si>
  <si>
    <t>Świetlica wiejska w Piaskach Wielkich (wcześniej szatnia przy boisku w Piaskach Wielkich)</t>
  </si>
  <si>
    <t>Zabezpieczenia PPOŻ: Instalacja elektryczna zabezpieczona głównym wyłącznikiem prądu, obiekt wyposażony w gaśnice</t>
  </si>
  <si>
    <t xml:space="preserve">Piaski Wielkie 8b dz. nr 5/94 </t>
  </si>
  <si>
    <t xml:space="preserve">Tynk cementowo-wapienny, bloczki betonowe grubości 24cm z warstwą izolacyjną styropianu 12cm, tynk strukturalny </t>
  </si>
  <si>
    <t>Drewniany</t>
  </si>
  <si>
    <t>Dach dwuspadowy, naczółkowy, wykonany z więźby drewnianej krokwiowo-jętkowej kryty dachówką cementową</t>
  </si>
  <si>
    <t>Ok.200 do Jeziora Piaski, dz. 356/7 o. Piaski Wielkie</t>
  </si>
  <si>
    <t>Adaptacja budynku zakończona w 2024 r. obejmująca rozbiórkę ścian działowych i wykonanie nowych, demontaż sufitu podwieszanego i wykonanie nowego sufitu podwieszanego, wykonanie kanałów wentylacyjnych oraz roboty uszczelniające połacie dachowe, wykonanie wewnętrznej instalacji wodno-kanalizacyjnej, montaż pieca gazowego i instalacji c.o., wykonanie okładzin ściennych, wykonanie posadzek wraz z okładzinami, wymiana stolarki drzwiowej, wymiana instalacji elektrycznej, wykonanie podjazdu dla niepełnosprawnych.</t>
  </si>
  <si>
    <t>Bardzo dobry</t>
  </si>
  <si>
    <t>Wiata przystankowa Darzowice</t>
  </si>
  <si>
    <t>Wiata przystankowa Mokrzyca Wielka</t>
  </si>
  <si>
    <t>Wiata przystankowa Gogolice</t>
  </si>
  <si>
    <t>metal, szkło</t>
  </si>
  <si>
    <t>4,5m2</t>
  </si>
  <si>
    <t>Wiata przystankowa Ładzin</t>
  </si>
  <si>
    <t>Wiata przystankowa Zastań</t>
  </si>
  <si>
    <t>Wiata przystankowa Zagórze</t>
  </si>
  <si>
    <t>Wiata przystankowa Domysłów</t>
  </si>
  <si>
    <t>Wiata przystankowa Unin</t>
  </si>
  <si>
    <t>6m2</t>
  </si>
  <si>
    <t>budynek - dom pogrzebowy</t>
  </si>
  <si>
    <t>Wyposażenie: stół do toalety pośmiertnej</t>
  </si>
  <si>
    <t xml:space="preserve">ogrodzenie cmentarza z siatki stalowej w ramkach stalowych mocowana do słupków stalowych osadzonych w cokole betonowym, trzy kpl. bramy z furtką konstrukcji stalowej 900 mb.                      </t>
  </si>
  <si>
    <t xml:space="preserve">ogrodzenie cmentarza:                                 </t>
  </si>
  <si>
    <t>a)</t>
  </si>
  <si>
    <t xml:space="preserve">z paneli stal. ocynk. na słupkach stal. 252,5 mb. </t>
  </si>
  <si>
    <t>b)</t>
  </si>
  <si>
    <t>z siatki leśnej na słupkach ze stempli bud. drewnianych 132 mb.</t>
  </si>
  <si>
    <t>c)</t>
  </si>
  <si>
    <t>z siatki stalowej na słupkach betonowych 204 mb.</t>
  </si>
  <si>
    <t>d)</t>
  </si>
  <si>
    <t>brama dwuskrzydłowa  z furtką z elem. Kowalsko-ślusarkich na słupach murowanych z cegły ceramicznej 1 kpl.</t>
  </si>
  <si>
    <t>z siatki stalowej powlekanej na słupkach stalowych o dł. 180 mb</t>
  </si>
  <si>
    <t>bramy dwuskrzydłowe osadzone na słukpach stalowych - 2 kpl.</t>
  </si>
  <si>
    <t>Lokal, Warnowo 45</t>
  </si>
  <si>
    <t xml:space="preserve">zamki drzwiowe </t>
  </si>
  <si>
    <t>Warnowo 45</t>
  </si>
  <si>
    <t>blacha trapewzowa powlekana plastizolem</t>
  </si>
  <si>
    <t>Jezioro Warnowo ok. 67,7 m</t>
  </si>
  <si>
    <t>wymiana instalacji elkt. Z alum. Na miedzianą, wymiana podgłóg z drewnianych na betonowe ocieplaną steropnianem, wykładzina nelonowa, ściany płyta karton-gips, wymiana inst. Wodnej i kanalizacyjnej, instalacja C.O. miedziana, piec IV gen., wymiana pokrycia dachowego na blache trapezową pokrytą plastizolem, okna PCV 3 szybowe, Drzwi wejściowe metalowe</t>
  </si>
  <si>
    <t>średni</t>
  </si>
  <si>
    <t>pozytywny</t>
  </si>
  <si>
    <t>zadowalający</t>
  </si>
  <si>
    <t>dobry/ zadowalający</t>
  </si>
  <si>
    <r>
      <t xml:space="preserve">Do lokalu  nr 2, 3, </t>
    </r>
    <r>
      <rPr>
        <strike/>
        <sz val="9"/>
        <color indexed="8"/>
        <rFont val="Arial"/>
        <family val="2"/>
        <charset val="238"/>
      </rPr>
      <t>4</t>
    </r>
  </si>
  <si>
    <t>Lokale użytkowe, Wolin, ul. Zamkowa 16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</si>
  <si>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</si>
  <si>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budynek przynależny</t>
  </si>
  <si>
    <t>pom przynależne</t>
  </si>
  <si>
    <t>SUMA UBEZPIECZENIA podana przez Gminę w 2024</t>
  </si>
  <si>
    <t>pomieszczenia przynależne</t>
  </si>
  <si>
    <t xml:space="preserve">UWAGA do przetargu na 2025 biorę wartość budynków z wyceny 2024 - </t>
  </si>
  <si>
    <t>dworek</t>
  </si>
  <si>
    <t>SUMA UBEZPIECZENIA 2024</t>
  </si>
  <si>
    <t>budynkin -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</si>
</sst>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_-* #,##0.00&quot; zł&quot;_-;\-* #,##0.00&quot; zł&quot;_-;_-* \-??&quot; zł&quot;_-;_-@_-"/>
    <numFmt numFmtId="166" formatCode="#,##0.00&quot; zł&quot;"/>
    <numFmt numFmtId="167" formatCode="_-* #,##0.00\ _z_ł_-;\-* #,##0.00\ _z_ł_-;_-* &quot;-&quot;??\ _z_ł_-;_-@_-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Ubuntu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Ubuntu"/>
      <family val="2"/>
      <charset val="238"/>
    </font>
    <font>
      <sz val="9"/>
      <color theme="1"/>
      <name val="Ubuntu"/>
      <family val="2"/>
      <charset val="238"/>
    </font>
    <font>
      <sz val="9"/>
      <name val="Ubuntu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rgb="FF000000"/>
      <name val="Ubuntu"/>
      <family val="2"/>
      <charset val="238"/>
    </font>
    <font>
      <sz val="10"/>
      <color theme="1"/>
      <name val="Ubuntu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Calibri"/>
      <family val="2"/>
      <charset val="238"/>
    </font>
    <font>
      <b/>
      <sz val="10"/>
      <color indexed="60"/>
      <name val="Arial"/>
      <family val="2"/>
      <charset val="238"/>
    </font>
    <font>
      <b/>
      <sz val="9"/>
      <color theme="0"/>
      <name val="Arial"/>
      <family val="2"/>
      <charset val="238"/>
    </font>
    <font>
      <i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trike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rgb="FF388600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2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5" fillId="0" borderId="0" applyBorder="0" applyProtection="0"/>
    <xf numFmtId="43" fontId="1" fillId="0" borderId="0" applyFont="0" applyFill="0" applyBorder="0" applyAlignment="0" applyProtection="0"/>
    <xf numFmtId="165" fontId="5" fillId="0" borderId="0" applyBorder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5" fontId="5" fillId="0" borderId="0" applyBorder="0" applyProtection="0"/>
    <xf numFmtId="44" fontId="1" fillId="0" borderId="0" applyFont="0" applyFill="0" applyBorder="0" applyAlignment="0" applyProtection="0"/>
  </cellStyleXfs>
  <cellXfs count="388">
    <xf numFmtId="0" fontId="0" fillId="0" borderId="0" xfId="0"/>
    <xf numFmtId="0" fontId="0" fillId="0" borderId="1" xfId="0" applyBorder="1"/>
    <xf numFmtId="164" fontId="0" fillId="0" borderId="0" xfId="0" applyNumberFormat="1"/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/>
    <xf numFmtId="164" fontId="14" fillId="0" borderId="1" xfId="0" applyNumberFormat="1" applyFont="1" applyBorder="1" applyAlignment="1">
      <alignment horizontal="center" vertical="center"/>
    </xf>
    <xf numFmtId="164" fontId="14" fillId="0" borderId="1" xfId="44" applyNumberFormat="1" applyFont="1" applyBorder="1" applyAlignment="1">
      <alignment horizontal="center" vertical="center"/>
    </xf>
    <xf numFmtId="164" fontId="13" fillId="0" borderId="1" xfId="0" applyNumberFormat="1" applyFont="1" applyBorder="1"/>
    <xf numFmtId="0" fontId="0" fillId="0" borderId="1" xfId="0" applyBorder="1" applyAlignment="1">
      <alignment wrapText="1"/>
    </xf>
    <xf numFmtId="0" fontId="6" fillId="0" borderId="0" xfId="0" applyFont="1"/>
    <xf numFmtId="164" fontId="15" fillId="0" borderId="0" xfId="0" applyNumberFormat="1" applyFont="1"/>
    <xf numFmtId="0" fontId="16" fillId="0" borderId="0" xfId="0" applyFont="1"/>
    <xf numFmtId="0" fontId="0" fillId="7" borderId="1" xfId="0" applyFill="1" applyBorder="1"/>
    <xf numFmtId="8" fontId="11" fillId="0" borderId="0" xfId="0" applyNumberFormat="1" applyFont="1"/>
    <xf numFmtId="164" fontId="0" fillId="7" borderId="1" xfId="0" applyNumberFormat="1" applyFill="1" applyBorder="1"/>
    <xf numFmtId="0" fontId="0" fillId="7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44" fontId="19" fillId="8" borderId="1" xfId="2" applyFont="1" applyFill="1" applyBorder="1" applyAlignment="1">
      <alignment horizontal="center" vertical="center" wrapText="1"/>
    </xf>
    <xf numFmtId="0" fontId="18" fillId="8" borderId="1" xfId="0" applyFont="1" applyFill="1" applyBorder="1"/>
    <xf numFmtId="0" fontId="20" fillId="0" borderId="1" xfId="0" applyFont="1" applyBorder="1"/>
    <xf numFmtId="0" fontId="18" fillId="7" borderId="1" xfId="0" applyFont="1" applyFill="1" applyBorder="1" applyAlignment="1">
      <alignment horizontal="center" vertical="center" wrapText="1"/>
    </xf>
    <xf numFmtId="167" fontId="18" fillId="0" borderId="1" xfId="0" applyNumberFormat="1" applyFont="1" applyBorder="1" applyAlignment="1">
      <alignment horizontal="center" vertical="center" wrapText="1"/>
    </xf>
    <xf numFmtId="44" fontId="19" fillId="2" borderId="1" xfId="2" applyFont="1" applyFill="1" applyBorder="1" applyAlignment="1">
      <alignment horizontal="center"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21" fillId="0" borderId="1" xfId="45" applyNumberFormat="1" applyFont="1" applyBorder="1" applyAlignment="1">
      <alignment horizontal="center" vertical="center" wrapText="1"/>
    </xf>
    <xf numFmtId="165" fontId="19" fillId="9" borderId="1" xfId="46" applyFont="1" applyFill="1" applyBorder="1" applyAlignment="1" applyProtection="1">
      <alignment horizontal="center" vertical="center" wrapText="1"/>
    </xf>
    <xf numFmtId="164" fontId="19" fillId="0" borderId="1" xfId="16" applyNumberFormat="1" applyFont="1" applyBorder="1" applyAlignment="1">
      <alignment vertical="center" wrapText="1"/>
    </xf>
    <xf numFmtId="43" fontId="18" fillId="0" borderId="1" xfId="13" applyFont="1" applyBorder="1" applyAlignment="1">
      <alignment horizontal="center" vertical="center" wrapText="1"/>
    </xf>
    <xf numFmtId="164" fontId="20" fillId="7" borderId="1" xfId="0" applyNumberFormat="1" applyFont="1" applyFill="1" applyBorder="1"/>
    <xf numFmtId="0" fontId="21" fillId="0" borderId="1" xfId="45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0" fontId="22" fillId="7" borderId="0" xfId="0" applyFont="1" applyFill="1" applyAlignment="1">
      <alignment horizontal="center" vertical="center" wrapText="1"/>
    </xf>
    <xf numFmtId="164" fontId="23" fillId="7" borderId="0" xfId="0" applyNumberFormat="1" applyFont="1" applyFill="1"/>
    <xf numFmtId="0" fontId="17" fillId="7" borderId="0" xfId="0" applyFont="1" applyFill="1" applyAlignment="1">
      <alignment horizontal="center" vertical="center" wrapText="1"/>
    </xf>
    <xf numFmtId="0" fontId="0" fillId="7" borderId="0" xfId="0" applyFill="1"/>
    <xf numFmtId="164" fontId="6" fillId="7" borderId="1" xfId="0" applyNumberFormat="1" applyFont="1" applyFill="1" applyBorder="1"/>
    <xf numFmtId="164" fontId="13" fillId="7" borderId="0" xfId="0" applyNumberFormat="1" applyFont="1" applyFill="1"/>
    <xf numFmtId="43" fontId="18" fillId="0" borderId="1" xfId="13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1" fillId="0" borderId="0" xfId="0" applyFont="1"/>
    <xf numFmtId="0" fontId="24" fillId="0" borderId="0" xfId="0" applyFont="1" applyAlignment="1">
      <alignment horizontal="left" vertical="center"/>
    </xf>
    <xf numFmtId="164" fontId="11" fillId="0" borderId="0" xfId="0" applyNumberFormat="1" applyFont="1"/>
    <xf numFmtId="0" fontId="25" fillId="2" borderId="1" xfId="0" applyFont="1" applyFill="1" applyBorder="1" applyAlignment="1">
      <alignment vertical="center" wrapText="1"/>
    </xf>
    <xf numFmtId="164" fontId="25" fillId="2" borderId="1" xfId="1" applyNumberFormat="1" applyFont="1" applyFill="1" applyBorder="1" applyAlignment="1">
      <alignment vertical="center" wrapText="1"/>
    </xf>
    <xf numFmtId="44" fontId="25" fillId="2" borderId="1" xfId="2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164" fontId="25" fillId="2" borderId="1" xfId="1" applyNumberFormat="1" applyFont="1" applyFill="1" applyBorder="1" applyAlignment="1">
      <alignment horizontal="center" vertical="center" wrapText="1"/>
    </xf>
    <xf numFmtId="44" fontId="25" fillId="2" borderId="1" xfId="2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7" fillId="2" borderId="1" xfId="8" applyFont="1" applyFill="1" applyBorder="1" applyAlignment="1">
      <alignment horizontal="center" vertical="center" wrapText="1"/>
    </xf>
    <xf numFmtId="4" fontId="28" fillId="2" borderId="1" xfId="8" applyNumberFormat="1" applyFont="1" applyFill="1" applyBorder="1" applyAlignment="1">
      <alignment horizontal="center" vertical="center" wrapText="1"/>
    </xf>
    <xf numFmtId="0" fontId="27" fillId="2" borderId="1" xfId="8" applyFont="1" applyFill="1" applyBorder="1" applyAlignment="1">
      <alignment horizontal="center" vertical="center"/>
    </xf>
    <xf numFmtId="0" fontId="28" fillId="2" borderId="1" xfId="8" applyFont="1" applyFill="1" applyBorder="1" applyAlignment="1">
      <alignment horizontal="center" vertical="center" wrapText="1"/>
    </xf>
    <xf numFmtId="164" fontId="26" fillId="2" borderId="1" xfId="15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/>
    </xf>
    <xf numFmtId="0" fontId="26" fillId="2" borderId="1" xfId="0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vertical="center"/>
    </xf>
    <xf numFmtId="4" fontId="26" fillId="2" borderId="1" xfId="0" applyNumberFormat="1" applyFont="1" applyFill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6" fillId="2" borderId="1" xfId="3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/>
    </xf>
    <xf numFmtId="0" fontId="24" fillId="0" borderId="0" xfId="0" applyFont="1" applyAlignment="1">
      <alignment vertical="center"/>
    </xf>
    <xf numFmtId="0" fontId="26" fillId="0" borderId="3" xfId="0" applyFont="1" applyBorder="1" applyAlignment="1">
      <alignment horizontal="center" vertical="center" wrapText="1"/>
    </xf>
    <xf numFmtId="0" fontId="26" fillId="0" borderId="3" xfId="3" applyFont="1" applyBorder="1" applyAlignment="1">
      <alignment horizontal="left" vertical="center" wrapText="1"/>
    </xf>
    <xf numFmtId="0" fontId="26" fillId="0" borderId="3" xfId="3" applyFont="1" applyBorder="1" applyAlignment="1">
      <alignment horizontal="center" vertical="center" wrapText="1"/>
    </xf>
    <xf numFmtId="44" fontId="26" fillId="3" borderId="3" xfId="20" applyFont="1" applyFill="1" applyBorder="1" applyAlignment="1">
      <alignment horizontal="center" vertical="center" wrapText="1"/>
    </xf>
    <xf numFmtId="2" fontId="26" fillId="3" borderId="3" xfId="3" applyNumberFormat="1" applyFont="1" applyFill="1" applyBorder="1" applyAlignment="1">
      <alignment horizontal="center" vertical="center" wrapText="1"/>
    </xf>
    <xf numFmtId="4" fontId="29" fillId="0" borderId="3" xfId="0" applyNumberFormat="1" applyFont="1" applyBorder="1" applyAlignment="1">
      <alignment horizontal="center" vertical="center" wrapText="1"/>
    </xf>
    <xf numFmtId="4" fontId="26" fillId="0" borderId="3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3" applyFont="1" applyBorder="1" applyAlignment="1">
      <alignment horizontal="left" vertical="center" wrapText="1"/>
    </xf>
    <xf numFmtId="0" fontId="26" fillId="0" borderId="1" xfId="3" applyFont="1" applyBorder="1" applyAlignment="1">
      <alignment horizontal="center" vertical="center" wrapText="1"/>
    </xf>
    <xf numFmtId="44" fontId="26" fillId="2" borderId="1" xfId="20" applyFont="1" applyFill="1" applyBorder="1" applyAlignment="1">
      <alignment horizontal="center" vertical="center" wrapText="1"/>
    </xf>
    <xf numFmtId="2" fontId="26" fillId="3" borderId="1" xfId="3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44" fontId="26" fillId="2" borderId="3" xfId="20" applyFont="1" applyFill="1" applyBorder="1" applyAlignment="1">
      <alignment horizontal="center" vertical="center" wrapText="1"/>
    </xf>
    <xf numFmtId="0" fontId="26" fillId="3" borderId="1" xfId="3" applyFont="1" applyFill="1" applyBorder="1" applyAlignment="1">
      <alignment horizontal="left" vertical="center" wrapText="1"/>
    </xf>
    <xf numFmtId="0" fontId="26" fillId="3" borderId="4" xfId="3" applyFont="1" applyFill="1" applyBorder="1" applyAlignment="1">
      <alignment horizontal="left" vertical="center" wrapText="1"/>
    </xf>
    <xf numFmtId="0" fontId="26" fillId="3" borderId="7" xfId="3" applyFont="1" applyFill="1" applyBorder="1" applyAlignment="1">
      <alignment horizontal="left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2" xfId="3" applyFont="1" applyBorder="1" applyAlignment="1">
      <alignment horizontal="center" vertical="center" wrapText="1"/>
    </xf>
    <xf numFmtId="44" fontId="26" fillId="2" borderId="2" xfId="2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1" xfId="3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5" fillId="0" borderId="1" xfId="3" applyFont="1" applyBorder="1" applyAlignment="1">
      <alignment horizontal="left" vertical="center" wrapText="1"/>
    </xf>
    <xf numFmtId="44" fontId="25" fillId="2" borderId="1" xfId="20" applyFont="1" applyFill="1" applyBorder="1" applyAlignment="1">
      <alignment horizontal="center" vertical="center" wrapText="1"/>
    </xf>
    <xf numFmtId="44" fontId="26" fillId="2" borderId="1" xfId="2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" xfId="23" applyFont="1" applyBorder="1" applyAlignment="1">
      <alignment horizontal="center" vertical="center" wrapText="1"/>
    </xf>
    <xf numFmtId="44" fontId="26" fillId="2" borderId="1" xfId="35" applyFont="1" applyFill="1" applyBorder="1" applyAlignment="1">
      <alignment horizontal="center" vertical="center" wrapText="1"/>
    </xf>
    <xf numFmtId="0" fontId="29" fillId="0" borderId="1" xfId="23" applyFont="1" applyBorder="1" applyAlignment="1">
      <alignment horizontal="center" wrapText="1"/>
    </xf>
    <xf numFmtId="0" fontId="26" fillId="0" borderId="1" xfId="23" applyFont="1" applyBorder="1" applyAlignment="1">
      <alignment horizontal="center" vertical="center"/>
    </xf>
    <xf numFmtId="0" fontId="26" fillId="0" borderId="1" xfId="23" applyFont="1" applyBorder="1" applyAlignment="1">
      <alignment horizontal="center"/>
    </xf>
    <xf numFmtId="44" fontId="26" fillId="2" borderId="11" xfId="35" applyFont="1" applyFill="1" applyBorder="1" applyAlignment="1">
      <alignment horizontal="center" vertical="center" wrapText="1"/>
    </xf>
    <xf numFmtId="2" fontId="26" fillId="3" borderId="1" xfId="3" applyNumberFormat="1" applyFont="1" applyFill="1" applyBorder="1" applyAlignment="1">
      <alignment horizontal="center" vertical="center"/>
    </xf>
    <xf numFmtId="0" fontId="26" fillId="0" borderId="2" xfId="3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/>
    </xf>
    <xf numFmtId="0" fontId="26" fillId="0" borderId="6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44" fontId="26" fillId="0" borderId="0" xfId="20" applyFont="1" applyFill="1" applyAlignment="1">
      <alignment horizontal="center" vertical="center" wrapText="1"/>
    </xf>
    <xf numFmtId="164" fontId="26" fillId="2" borderId="1" xfId="3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44" fontId="26" fillId="0" borderId="1" xfId="20" applyFont="1" applyFill="1" applyBorder="1" applyAlignment="1">
      <alignment horizontal="center" vertical="center" wrapText="1"/>
    </xf>
    <xf numFmtId="44" fontId="26" fillId="0" borderId="1" xfId="0" applyNumberFormat="1" applyFont="1" applyBorder="1" applyAlignment="1">
      <alignment horizontal="center" vertical="center" wrapText="1"/>
    </xf>
    <xf numFmtId="44" fontId="26" fillId="2" borderId="3" xfId="20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vertical="center" wrapText="1"/>
    </xf>
    <xf numFmtId="0" fontId="26" fillId="0" borderId="1" xfId="4" applyFont="1" applyBorder="1" applyAlignment="1">
      <alignment horizontal="left" vertical="center" wrapText="1"/>
    </xf>
    <xf numFmtId="0" fontId="26" fillId="0" borderId="1" xfId="4" applyFont="1" applyBorder="1" applyAlignment="1">
      <alignment horizontal="center" vertical="center" wrapText="1"/>
    </xf>
    <xf numFmtId="44" fontId="26" fillId="4" borderId="1" xfId="20" applyFont="1" applyFill="1" applyBorder="1" applyAlignment="1">
      <alignment horizontal="center" vertical="center"/>
    </xf>
    <xf numFmtId="166" fontId="26" fillId="0" borderId="1" xfId="3" applyNumberFormat="1" applyFont="1" applyBorder="1" applyAlignment="1">
      <alignment horizontal="center" vertical="center"/>
    </xf>
    <xf numFmtId="0" fontId="26" fillId="2" borderId="1" xfId="4" applyFont="1" applyFill="1" applyBorder="1" applyAlignment="1">
      <alignment horizontal="left" vertical="center" wrapText="1"/>
    </xf>
    <xf numFmtId="0" fontId="26" fillId="2" borderId="1" xfId="4" applyFont="1" applyFill="1" applyBorder="1" applyAlignment="1">
      <alignment horizontal="center" vertical="center" wrapText="1"/>
    </xf>
    <xf numFmtId="44" fontId="26" fillId="6" borderId="1" xfId="20" applyFont="1" applyFill="1" applyBorder="1" applyAlignment="1">
      <alignment horizontal="center" vertical="center"/>
    </xf>
    <xf numFmtId="166" fontId="26" fillId="2" borderId="1" xfId="3" applyNumberFormat="1" applyFont="1" applyFill="1" applyBorder="1" applyAlignment="1">
      <alignment horizontal="center" vertical="center"/>
    </xf>
    <xf numFmtId="0" fontId="26" fillId="0" borderId="1" xfId="4" applyFont="1" applyBorder="1" applyAlignment="1">
      <alignment horizontal="center" vertical="center"/>
    </xf>
    <xf numFmtId="44" fontId="26" fillId="0" borderId="1" xfId="20" applyFont="1" applyFill="1" applyBorder="1" applyAlignment="1" applyProtection="1">
      <alignment horizontal="center" vertical="center"/>
    </xf>
    <xf numFmtId="0" fontId="25" fillId="0" borderId="1" xfId="4" applyFont="1" applyBorder="1" applyAlignment="1">
      <alignment horizontal="center" vertical="center" wrapText="1"/>
    </xf>
    <xf numFmtId="164" fontId="26" fillId="0" borderId="1" xfId="3" applyNumberFormat="1" applyFont="1" applyBorder="1" applyAlignment="1">
      <alignment horizontal="center" vertical="center"/>
    </xf>
    <xf numFmtId="44" fontId="26" fillId="0" borderId="1" xfId="20" applyFont="1" applyFill="1" applyBorder="1" applyAlignment="1">
      <alignment horizontal="center" vertical="center"/>
    </xf>
    <xf numFmtId="2" fontId="26" fillId="0" borderId="1" xfId="3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44" fontId="25" fillId="0" borderId="1" xfId="20" applyFont="1" applyFill="1" applyBorder="1" applyAlignment="1">
      <alignment horizontal="center" vertical="center"/>
    </xf>
    <xf numFmtId="44" fontId="25" fillId="2" borderId="1" xfId="20" applyFont="1" applyFill="1" applyBorder="1" applyAlignment="1">
      <alignment horizontal="center" vertical="center"/>
    </xf>
    <xf numFmtId="4" fontId="26" fillId="0" borderId="1" xfId="3" applyNumberFormat="1" applyFont="1" applyBorder="1" applyAlignment="1">
      <alignment horizontal="center" vertical="center"/>
    </xf>
    <xf numFmtId="0" fontId="26" fillId="0" borderId="1" xfId="22" applyFont="1" applyBorder="1" applyAlignment="1">
      <alignment horizontal="center" vertical="center" wrapText="1"/>
    </xf>
    <xf numFmtId="44" fontId="26" fillId="2" borderId="1" xfId="40" applyFont="1" applyFill="1" applyBorder="1" applyAlignment="1">
      <alignment horizontal="center" vertical="center"/>
    </xf>
    <xf numFmtId="0" fontId="29" fillId="0" borderId="1" xfId="22" applyFont="1" applyBorder="1" applyAlignment="1">
      <alignment horizontal="center" vertical="center" wrapText="1"/>
    </xf>
    <xf numFmtId="0" fontId="26" fillId="0" borderId="1" xfId="22" applyFont="1" applyBorder="1" applyAlignment="1">
      <alignment horizontal="center" vertical="center"/>
    </xf>
    <xf numFmtId="0" fontId="27" fillId="10" borderId="1" xfId="8" applyFont="1" applyFill="1" applyBorder="1" applyAlignment="1">
      <alignment vertical="center" wrapText="1"/>
    </xf>
    <xf numFmtId="0" fontId="11" fillId="10" borderId="0" xfId="0" applyFont="1" applyFill="1"/>
    <xf numFmtId="0" fontId="26" fillId="10" borderId="1" xfId="0" applyFont="1" applyFill="1" applyBorder="1" applyAlignment="1">
      <alignment vertical="center" wrapText="1"/>
    </xf>
    <xf numFmtId="0" fontId="26" fillId="10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left" vertical="center" wrapText="1"/>
    </xf>
    <xf numFmtId="0" fontId="34" fillId="0" borderId="0" xfId="0" applyFont="1"/>
    <xf numFmtId="0" fontId="33" fillId="0" borderId="1" xfId="0" applyFont="1" applyBorder="1" applyAlignment="1">
      <alignment horizontal="center" vertical="center" wrapText="1"/>
    </xf>
    <xf numFmtId="0" fontId="33" fillId="11" borderId="1" xfId="0" applyFont="1" applyFill="1" applyBorder="1" applyAlignment="1">
      <alignment horizontal="center" vertical="center" wrapText="1"/>
    </xf>
    <xf numFmtId="164" fontId="11" fillId="12" borderId="0" xfId="0" applyNumberFormat="1" applyFont="1" applyFill="1"/>
    <xf numFmtId="164" fontId="26" fillId="12" borderId="1" xfId="15" applyNumberFormat="1" applyFont="1" applyFill="1" applyBorder="1" applyAlignment="1">
      <alignment horizontal="center" vertical="center" wrapText="1"/>
    </xf>
    <xf numFmtId="164" fontId="26" fillId="12" borderId="1" xfId="0" applyNumberFormat="1" applyFont="1" applyFill="1" applyBorder="1" applyAlignment="1">
      <alignment vertical="center"/>
    </xf>
    <xf numFmtId="49" fontId="35" fillId="12" borderId="1" xfId="1" applyNumberFormat="1" applyFont="1" applyFill="1" applyBorder="1" applyAlignment="1">
      <alignment vertical="center" wrapText="1"/>
    </xf>
    <xf numFmtId="164" fontId="35" fillId="12" borderId="1" xfId="1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5" borderId="1" xfId="0" applyFont="1" applyFill="1" applyBorder="1" applyAlignment="1">
      <alignment horizontal="left" vertical="center" wrapText="1"/>
    </xf>
    <xf numFmtId="164" fontId="33" fillId="5" borderId="1" xfId="0" applyNumberFormat="1" applyFont="1" applyFill="1" applyBorder="1" applyAlignment="1">
      <alignment horizontal="center" vertical="center" wrapText="1"/>
    </xf>
    <xf numFmtId="0" fontId="33" fillId="5" borderId="1" xfId="0" applyFont="1" applyFill="1" applyBorder="1" applyAlignment="1">
      <alignment vertical="center" wrapText="1"/>
    </xf>
    <xf numFmtId="0" fontId="34" fillId="5" borderId="0" xfId="0" applyFont="1" applyFill="1"/>
    <xf numFmtId="164" fontId="33" fillId="5" borderId="1" xfId="5" applyNumberFormat="1" applyFont="1" applyFill="1" applyBorder="1" applyAlignment="1">
      <alignment horizontal="center" vertical="center" wrapText="1"/>
    </xf>
    <xf numFmtId="0" fontId="33" fillId="11" borderId="1" xfId="7" applyFont="1" applyFill="1" applyBorder="1" applyAlignment="1">
      <alignment horizontal="left" vertical="center" wrapText="1"/>
    </xf>
    <xf numFmtId="0" fontId="33" fillId="11" borderId="1" xfId="7" applyFont="1" applyFill="1" applyBorder="1" applyAlignment="1">
      <alignment horizontal="center" vertical="center" wrapText="1"/>
    </xf>
    <xf numFmtId="0" fontId="34" fillId="11" borderId="0" xfId="0" applyFont="1" applyFill="1"/>
    <xf numFmtId="44" fontId="33" fillId="0" borderId="1" xfId="47" applyFont="1" applyFill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left" vertical="center" wrapText="1"/>
    </xf>
    <xf numFmtId="0" fontId="33" fillId="5" borderId="4" xfId="0" applyFont="1" applyFill="1" applyBorder="1" applyAlignment="1">
      <alignment horizontal="center" vertical="center" wrapText="1"/>
    </xf>
    <xf numFmtId="164" fontId="33" fillId="5" borderId="5" xfId="5" applyNumberFormat="1" applyFont="1" applyFill="1" applyBorder="1" applyAlignment="1">
      <alignment horizontal="center" vertical="center" wrapText="1"/>
    </xf>
    <xf numFmtId="0" fontId="33" fillId="5" borderId="5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8" fillId="13" borderId="1" xfId="0" applyFont="1" applyFill="1" applyBorder="1" applyAlignment="1">
      <alignment horizontal="center" vertical="center" wrapText="1"/>
    </xf>
    <xf numFmtId="0" fontId="33" fillId="0" borderId="3" xfId="3" applyFont="1" applyBorder="1" applyAlignment="1">
      <alignment horizontal="left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3" xfId="3" applyFont="1" applyBorder="1" applyAlignment="1">
      <alignment horizontal="center" vertical="center" wrapText="1"/>
    </xf>
    <xf numFmtId="2" fontId="33" fillId="3" borderId="3" xfId="3" applyNumberFormat="1" applyFont="1" applyFill="1" applyBorder="1" applyAlignment="1">
      <alignment horizontal="center" vertical="center" wrapText="1"/>
    </xf>
    <xf numFmtId="4" fontId="39" fillId="0" borderId="3" xfId="0" applyNumberFormat="1" applyFont="1" applyBorder="1" applyAlignment="1">
      <alignment horizontal="center" vertical="center" wrapText="1"/>
    </xf>
    <xf numFmtId="4" fontId="33" fillId="0" borderId="3" xfId="0" applyNumberFormat="1" applyFont="1" applyBorder="1" applyAlignment="1">
      <alignment horizontal="center" vertical="center" wrapText="1"/>
    </xf>
    <xf numFmtId="0" fontId="33" fillId="0" borderId="1" xfId="3" applyFont="1" applyBorder="1" applyAlignment="1">
      <alignment horizontal="left" vertical="center" wrapText="1"/>
    </xf>
    <xf numFmtId="0" fontId="33" fillId="0" borderId="1" xfId="3" applyFont="1" applyBorder="1" applyAlignment="1">
      <alignment horizontal="center" vertical="center" wrapText="1"/>
    </xf>
    <xf numFmtId="2" fontId="33" fillId="3" borderId="1" xfId="3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33" fillId="3" borderId="1" xfId="3" applyFont="1" applyFill="1" applyBorder="1" applyAlignment="1">
      <alignment horizontal="left" vertical="center" wrapText="1"/>
    </xf>
    <xf numFmtId="0" fontId="33" fillId="3" borderId="4" xfId="3" applyFont="1" applyFill="1" applyBorder="1" applyAlignment="1">
      <alignment horizontal="left" vertical="center" wrapText="1"/>
    </xf>
    <xf numFmtId="0" fontId="33" fillId="3" borderId="7" xfId="3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3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3" fillId="0" borderId="1" xfId="3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wrapText="1"/>
    </xf>
    <xf numFmtId="0" fontId="33" fillId="0" borderId="1" xfId="0" applyFont="1" applyBorder="1" applyAlignment="1">
      <alignment horizontal="center"/>
    </xf>
    <xf numFmtId="0" fontId="33" fillId="0" borderId="0" xfId="0" applyFont="1"/>
    <xf numFmtId="0" fontId="33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1" xfId="0" applyFont="1" applyBorder="1" applyAlignment="1">
      <alignment horizont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1" xfId="23" applyFont="1" applyBorder="1" applyAlignment="1">
      <alignment horizontal="center" vertical="center" wrapText="1"/>
    </xf>
    <xf numFmtId="0" fontId="40" fillId="0" borderId="1" xfId="23" applyFont="1" applyBorder="1" applyAlignment="1">
      <alignment horizontal="center" vertical="center" wrapText="1"/>
    </xf>
    <xf numFmtId="0" fontId="39" fillId="0" borderId="1" xfId="23" applyFont="1" applyBorder="1" applyAlignment="1">
      <alignment horizontal="center" wrapText="1"/>
    </xf>
    <xf numFmtId="0" fontId="33" fillId="0" borderId="1" xfId="23" applyFont="1" applyBorder="1" applyAlignment="1">
      <alignment horizontal="center" vertical="center"/>
    </xf>
    <xf numFmtId="0" fontId="33" fillId="0" borderId="1" xfId="23" applyFont="1" applyBorder="1" applyAlignment="1">
      <alignment horizontal="center"/>
    </xf>
    <xf numFmtId="2" fontId="33" fillId="3" borderId="1" xfId="3" applyNumberFormat="1" applyFont="1" applyFill="1" applyBorder="1" applyAlignment="1">
      <alignment horizontal="center" vertical="center"/>
    </xf>
    <xf numFmtId="0" fontId="33" fillId="0" borderId="2" xfId="3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/>
    </xf>
    <xf numFmtId="0" fontId="33" fillId="0" borderId="6" xfId="0" applyFont="1" applyBorder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164" fontId="33" fillId="2" borderId="1" xfId="3" applyNumberFormat="1" applyFont="1" applyFill="1" applyBorder="1" applyAlignment="1">
      <alignment horizontal="center" vertical="center"/>
    </xf>
    <xf numFmtId="44" fontId="33" fillId="0" borderId="1" xfId="0" applyNumberFormat="1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/>
    </xf>
    <xf numFmtId="4" fontId="33" fillId="0" borderId="1" xfId="0" applyNumberFormat="1" applyFont="1" applyBorder="1" applyAlignment="1">
      <alignment horizontal="center" vertical="center" wrapText="1"/>
    </xf>
    <xf numFmtId="0" fontId="41" fillId="0" borderId="1" xfId="4" applyFont="1" applyBorder="1" applyAlignment="1">
      <alignment horizontal="left" vertical="center" wrapText="1"/>
    </xf>
    <xf numFmtId="0" fontId="41" fillId="0" borderId="1" xfId="4" applyFont="1" applyBorder="1" applyAlignment="1">
      <alignment horizontal="center" vertical="center" wrapText="1"/>
    </xf>
    <xf numFmtId="0" fontId="41" fillId="0" borderId="1" xfId="3" applyFont="1" applyBorder="1" applyAlignment="1">
      <alignment horizontal="center" vertical="center" wrapText="1"/>
    </xf>
    <xf numFmtId="166" fontId="41" fillId="0" borderId="1" xfId="3" applyNumberFormat="1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3" fillId="0" borderId="1" xfId="4" applyFont="1" applyBorder="1" applyAlignment="1">
      <alignment horizontal="center" vertical="center" wrapText="1"/>
    </xf>
    <xf numFmtId="0" fontId="42" fillId="0" borderId="1" xfId="4" applyFont="1" applyBorder="1" applyAlignment="1">
      <alignment horizontal="center" vertical="center" wrapText="1"/>
    </xf>
    <xf numFmtId="0" fontId="41" fillId="2" borderId="1" xfId="4" applyFont="1" applyFill="1" applyBorder="1" applyAlignment="1">
      <alignment horizontal="left" vertical="center" wrapText="1"/>
    </xf>
    <xf numFmtId="0" fontId="41" fillId="2" borderId="1" xfId="4" applyFont="1" applyFill="1" applyBorder="1" applyAlignment="1">
      <alignment horizontal="center" vertical="center" wrapText="1"/>
    </xf>
    <xf numFmtId="0" fontId="41" fillId="2" borderId="1" xfId="3" applyFont="1" applyFill="1" applyBorder="1" applyAlignment="1">
      <alignment horizontal="center" vertical="center" wrapText="1"/>
    </xf>
    <xf numFmtId="166" fontId="41" fillId="2" borderId="1" xfId="3" applyNumberFormat="1" applyFont="1" applyFill="1" applyBorder="1" applyAlignment="1">
      <alignment horizontal="center" vertical="center"/>
    </xf>
    <xf numFmtId="0" fontId="33" fillId="2" borderId="1" xfId="4" applyFont="1" applyFill="1" applyBorder="1" applyAlignment="1">
      <alignment horizontal="center" vertical="center" wrapText="1"/>
    </xf>
    <xf numFmtId="0" fontId="41" fillId="0" borderId="1" xfId="4" applyFont="1" applyBorder="1" applyAlignment="1">
      <alignment horizontal="center" vertical="center"/>
    </xf>
    <xf numFmtId="0" fontId="26" fillId="0" borderId="0" xfId="4" applyFont="1" applyAlignment="1">
      <alignment horizontal="center" vertical="center"/>
    </xf>
    <xf numFmtId="164" fontId="41" fillId="0" borderId="1" xfId="3" applyNumberFormat="1" applyFont="1" applyBorder="1" applyAlignment="1">
      <alignment horizontal="center" vertical="center"/>
    </xf>
    <xf numFmtId="0" fontId="33" fillId="2" borderId="0" xfId="0" applyFont="1" applyFill="1"/>
    <xf numFmtId="0" fontId="26" fillId="14" borderId="1" xfId="0" applyFont="1" applyFill="1" applyBorder="1" applyAlignment="1">
      <alignment horizontal="center" vertical="center" wrapText="1"/>
    </xf>
    <xf numFmtId="0" fontId="26" fillId="14" borderId="1" xfId="0" applyFont="1" applyFill="1" applyBorder="1" applyAlignment="1">
      <alignment horizontal="center"/>
    </xf>
    <xf numFmtId="0" fontId="41" fillId="0" borderId="1" xfId="0" applyFont="1" applyBorder="1" applyAlignment="1">
      <alignment horizontal="left" vertical="center" wrapText="1"/>
    </xf>
    <xf numFmtId="2" fontId="41" fillId="0" borderId="1" xfId="3" applyNumberFormat="1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164" fontId="41" fillId="2" borderId="1" xfId="3" applyNumberFormat="1" applyFont="1" applyFill="1" applyBorder="1" applyAlignment="1">
      <alignment horizontal="center" vertical="center"/>
    </xf>
    <xf numFmtId="44" fontId="41" fillId="0" borderId="1" xfId="0" applyNumberFormat="1" applyFont="1" applyBorder="1" applyAlignment="1">
      <alignment horizontal="center" vertical="center" wrapText="1"/>
    </xf>
    <xf numFmtId="0" fontId="41" fillId="0" borderId="1" xfId="3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4" fontId="41" fillId="0" borderId="1" xfId="3" applyNumberFormat="1" applyFont="1" applyBorder="1" applyAlignment="1">
      <alignment horizontal="center" vertical="center"/>
    </xf>
    <xf numFmtId="0" fontId="33" fillId="0" borderId="1" xfId="17" applyFont="1" applyBorder="1" applyAlignment="1">
      <alignment horizontal="center" vertical="center" wrapText="1"/>
    </xf>
    <xf numFmtId="164" fontId="33" fillId="0" borderId="1" xfId="3" applyNumberFormat="1" applyFont="1" applyBorder="1" applyAlignment="1">
      <alignment horizontal="center" vertical="center"/>
    </xf>
    <xf numFmtId="0" fontId="39" fillId="0" borderId="1" xfId="17" applyFont="1" applyBorder="1" applyAlignment="1">
      <alignment horizontal="center" vertical="center" wrapText="1"/>
    </xf>
    <xf numFmtId="4" fontId="33" fillId="0" borderId="1" xfId="3" applyNumberFormat="1" applyFont="1" applyBorder="1" applyAlignment="1">
      <alignment horizontal="center" vertical="center"/>
    </xf>
    <xf numFmtId="0" fontId="33" fillId="0" borderId="1" xfId="17" applyFont="1" applyBorder="1" applyAlignment="1">
      <alignment horizontal="center" vertical="center"/>
    </xf>
    <xf numFmtId="164" fontId="26" fillId="14" borderId="1" xfId="3" applyNumberFormat="1" applyFont="1" applyFill="1" applyBorder="1" applyAlignment="1">
      <alignment horizontal="center" vertical="center"/>
    </xf>
    <xf numFmtId="0" fontId="29" fillId="14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4" fontId="33" fillId="7" borderId="0" xfId="2" applyFont="1" applyFill="1" applyAlignment="1">
      <alignment horizontal="center" vertical="center" wrapText="1"/>
    </xf>
    <xf numFmtId="44" fontId="33" fillId="7" borderId="0" xfId="2" applyFont="1" applyFill="1" applyBorder="1" applyAlignment="1">
      <alignment horizontal="center" vertical="center" wrapText="1"/>
    </xf>
    <xf numFmtId="44" fontId="35" fillId="7" borderId="1" xfId="2" applyFont="1" applyFill="1" applyBorder="1" applyAlignment="1">
      <alignment horizontal="center" vertical="center" wrapText="1"/>
    </xf>
    <xf numFmtId="44" fontId="33" fillId="7" borderId="3" xfId="2" applyFont="1" applyFill="1" applyBorder="1" applyAlignment="1">
      <alignment horizontal="center" vertical="center" wrapText="1"/>
    </xf>
    <xf numFmtId="44" fontId="33" fillId="7" borderId="1" xfId="2" applyFont="1" applyFill="1" applyBorder="1" applyAlignment="1">
      <alignment horizontal="center" vertical="center" wrapText="1"/>
    </xf>
    <xf numFmtId="44" fontId="33" fillId="7" borderId="2" xfId="2" applyFont="1" applyFill="1" applyBorder="1" applyAlignment="1">
      <alignment horizontal="center" vertical="center" wrapText="1"/>
    </xf>
    <xf numFmtId="44" fontId="33" fillId="7" borderId="1" xfId="47" applyFont="1" applyFill="1" applyBorder="1" applyAlignment="1">
      <alignment horizontal="center" vertical="center" wrapText="1"/>
    </xf>
    <xf numFmtId="44" fontId="33" fillId="7" borderId="1" xfId="2" applyFont="1" applyFill="1" applyBorder="1" applyAlignment="1">
      <alignment horizontal="center" vertical="center"/>
    </xf>
    <xf numFmtId="44" fontId="33" fillId="7" borderId="1" xfId="6" applyFont="1" applyFill="1" applyBorder="1" applyAlignment="1">
      <alignment horizontal="center" vertical="center" wrapText="1"/>
    </xf>
    <xf numFmtId="44" fontId="33" fillId="7" borderId="3" xfId="2" applyFont="1" applyFill="1" applyBorder="1" applyAlignment="1">
      <alignment horizontal="center" vertical="center"/>
    </xf>
    <xf numFmtId="44" fontId="41" fillId="15" borderId="1" xfId="2" applyFont="1" applyFill="1" applyBorder="1" applyAlignment="1">
      <alignment horizontal="center" vertical="center"/>
    </xf>
    <xf numFmtId="44" fontId="26" fillId="15" borderId="1" xfId="2" applyFont="1" applyFill="1" applyBorder="1" applyAlignment="1">
      <alignment horizontal="center" vertical="center"/>
    </xf>
    <xf numFmtId="44" fontId="41" fillId="7" borderId="1" xfId="2" applyFont="1" applyFill="1" applyBorder="1" applyAlignment="1" applyProtection="1">
      <alignment horizontal="center" vertical="center"/>
    </xf>
    <xf numFmtId="44" fontId="41" fillId="7" borderId="1" xfId="2" applyFont="1" applyFill="1" applyBorder="1" applyAlignment="1">
      <alignment horizontal="center" vertical="center"/>
    </xf>
    <xf numFmtId="44" fontId="25" fillId="7" borderId="1" xfId="2" applyFont="1" applyFill="1" applyBorder="1" applyAlignment="1">
      <alignment horizontal="center" vertical="center"/>
    </xf>
    <xf numFmtId="44" fontId="35" fillId="7" borderId="1" xfId="2" applyFont="1" applyFill="1" applyBorder="1" applyAlignment="1">
      <alignment horizontal="center" vertical="center"/>
    </xf>
    <xf numFmtId="44" fontId="42" fillId="7" borderId="1" xfId="2" applyFont="1" applyFill="1" applyBorder="1" applyAlignment="1">
      <alignment horizontal="center" vertical="center"/>
    </xf>
    <xf numFmtId="165" fontId="41" fillId="7" borderId="1" xfId="46" applyFont="1" applyFill="1" applyBorder="1" applyAlignment="1">
      <alignment horizontal="center" vertical="center"/>
    </xf>
    <xf numFmtId="44" fontId="33" fillId="7" borderId="1" xfId="42" applyFont="1" applyFill="1" applyBorder="1" applyAlignment="1">
      <alignment horizontal="center" vertical="center"/>
    </xf>
    <xf numFmtId="44" fontId="26" fillId="7" borderId="0" xfId="2" applyFont="1" applyFill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0" fontId="27" fillId="10" borderId="1" xfId="16" applyFont="1" applyFill="1" applyBorder="1" applyAlignment="1">
      <alignment vertical="center" wrapText="1"/>
    </xf>
    <xf numFmtId="49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31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/>
    <xf numFmtId="164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" fontId="26" fillId="7" borderId="0" xfId="0" applyNumberFormat="1" applyFont="1" applyFill="1" applyAlignment="1">
      <alignment horizontal="center" vertical="center" wrapText="1"/>
    </xf>
    <xf numFmtId="164" fontId="33" fillId="2" borderId="1" xfId="15" applyNumberFormat="1" applyFont="1" applyFill="1" applyBorder="1" applyAlignment="1">
      <alignment horizontal="center" vertical="center" wrapText="1"/>
    </xf>
    <xf numFmtId="164" fontId="33" fillId="12" borderId="1" xfId="15" applyNumberFormat="1" applyFont="1" applyFill="1" applyBorder="1" applyAlignment="1">
      <alignment horizontal="center" vertical="center" wrapText="1"/>
    </xf>
    <xf numFmtId="0" fontId="26" fillId="10" borderId="3" xfId="0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center" wrapText="1"/>
    </xf>
    <xf numFmtId="164" fontId="25" fillId="10" borderId="1" xfId="1" applyNumberFormat="1" applyFont="1" applyFill="1" applyBorder="1" applyAlignment="1">
      <alignment vertical="center" wrapText="1"/>
    </xf>
    <xf numFmtId="164" fontId="25" fillId="10" borderId="1" xfId="1" applyNumberFormat="1" applyFont="1" applyFill="1" applyBorder="1" applyAlignment="1">
      <alignment horizontal="center" vertical="center" wrapText="1"/>
    </xf>
    <xf numFmtId="44" fontId="26" fillId="10" borderId="1" xfId="20" applyFont="1" applyFill="1" applyBorder="1" applyAlignment="1">
      <alignment horizontal="center" vertical="center"/>
    </xf>
    <xf numFmtId="44" fontId="26" fillId="16" borderId="1" xfId="20" applyFont="1" applyFill="1" applyBorder="1" applyAlignment="1">
      <alignment horizontal="center" vertical="center"/>
    </xf>
    <xf numFmtId="44" fontId="25" fillId="10" borderId="1" xfId="20" applyFont="1" applyFill="1" applyBorder="1" applyAlignment="1">
      <alignment horizontal="center" vertical="center"/>
    </xf>
    <xf numFmtId="44" fontId="11" fillId="10" borderId="0" xfId="0" applyNumberFormat="1" applyFont="1" applyFill="1"/>
    <xf numFmtId="164" fontId="11" fillId="10" borderId="0" xfId="0" applyNumberFormat="1" applyFont="1" applyFill="1"/>
    <xf numFmtId="4" fontId="11" fillId="10" borderId="0" xfId="0" applyNumberFormat="1" applyFont="1" applyFill="1"/>
    <xf numFmtId="44" fontId="26" fillId="17" borderId="2" xfId="20" applyFont="1" applyFill="1" applyBorder="1" applyAlignment="1">
      <alignment horizontal="center" vertical="center" wrapText="1"/>
    </xf>
    <xf numFmtId="0" fontId="26" fillId="10" borderId="1" xfId="4" applyFont="1" applyFill="1" applyBorder="1" applyAlignment="1">
      <alignment horizontal="left" vertical="center" wrapText="1"/>
    </xf>
    <xf numFmtId="0" fontId="26" fillId="10" borderId="1" xfId="4" applyFont="1" applyFill="1" applyBorder="1" applyAlignment="1">
      <alignment horizontal="center" vertical="center" wrapText="1"/>
    </xf>
    <xf numFmtId="0" fontId="26" fillId="10" borderId="1" xfId="3" applyFont="1" applyFill="1" applyBorder="1" applyAlignment="1">
      <alignment horizontal="center" vertical="center" wrapText="1"/>
    </xf>
    <xf numFmtId="166" fontId="26" fillId="10" borderId="1" xfId="3" applyNumberFormat="1" applyFont="1" applyFill="1" applyBorder="1" applyAlignment="1">
      <alignment horizontal="center" vertical="center"/>
    </xf>
    <xf numFmtId="0" fontId="26" fillId="10" borderId="1" xfId="4" applyFont="1" applyFill="1" applyBorder="1" applyAlignment="1">
      <alignment horizontal="center" vertical="center"/>
    </xf>
    <xf numFmtId="44" fontId="26" fillId="18" borderId="1" xfId="20" applyFont="1" applyFill="1" applyBorder="1" applyAlignment="1">
      <alignment horizontal="center" vertical="center"/>
    </xf>
    <xf numFmtId="0" fontId="11" fillId="2" borderId="0" xfId="0" applyFont="1" applyFill="1"/>
    <xf numFmtId="164" fontId="11" fillId="2" borderId="0" xfId="0" applyNumberFormat="1" applyFont="1" applyFill="1"/>
    <xf numFmtId="44" fontId="26" fillId="19" borderId="1" xfId="20" applyFont="1" applyFill="1" applyBorder="1" applyAlignment="1">
      <alignment horizontal="center" vertical="center" wrapText="1"/>
    </xf>
    <xf numFmtId="44" fontId="26" fillId="19" borderId="2" xfId="20" applyFont="1" applyFill="1" applyBorder="1" applyAlignment="1">
      <alignment horizontal="center" vertical="center" wrapText="1"/>
    </xf>
    <xf numFmtId="44" fontId="26" fillId="20" borderId="0" xfId="20" applyFont="1" applyFill="1" applyAlignment="1">
      <alignment horizontal="center" vertical="center" wrapText="1"/>
    </xf>
    <xf numFmtId="44" fontId="26" fillId="20" borderId="1" xfId="20" applyFont="1" applyFill="1" applyBorder="1" applyAlignment="1">
      <alignment horizontal="center" vertical="center" wrapText="1"/>
    </xf>
    <xf numFmtId="44" fontId="26" fillId="21" borderId="1" xfId="20" applyFont="1" applyFill="1" applyBorder="1" applyAlignment="1">
      <alignment horizontal="center" vertical="center"/>
    </xf>
    <xf numFmtId="44" fontId="26" fillId="20" borderId="1" xfId="20" applyFont="1" applyFill="1" applyBorder="1" applyAlignment="1" applyProtection="1">
      <alignment horizontal="center" vertical="center"/>
    </xf>
    <xf numFmtId="44" fontId="26" fillId="20" borderId="1" xfId="20" applyFont="1" applyFill="1" applyBorder="1" applyAlignment="1">
      <alignment horizontal="center" vertical="center"/>
    </xf>
    <xf numFmtId="0" fontId="26" fillId="19" borderId="1" xfId="0" applyFont="1" applyFill="1" applyBorder="1" applyAlignment="1">
      <alignment horizontal="center" vertical="center" wrapText="1"/>
    </xf>
    <xf numFmtId="0" fontId="26" fillId="19" borderId="1" xfId="0" applyFont="1" applyFill="1" applyBorder="1" applyAlignment="1">
      <alignment horizontal="left" vertical="center" wrapText="1"/>
    </xf>
    <xf numFmtId="0" fontId="26" fillId="19" borderId="1" xfId="3" applyFont="1" applyFill="1" applyBorder="1" applyAlignment="1">
      <alignment horizontal="center" vertical="center" wrapText="1"/>
    </xf>
    <xf numFmtId="44" fontId="26" fillId="19" borderId="1" xfId="20" applyFont="1" applyFill="1" applyBorder="1" applyAlignment="1">
      <alignment horizontal="center" vertical="center"/>
    </xf>
    <xf numFmtId="164" fontId="26" fillId="19" borderId="1" xfId="3" applyNumberFormat="1" applyFont="1" applyFill="1" applyBorder="1" applyAlignment="1">
      <alignment horizontal="center" vertical="center"/>
    </xf>
    <xf numFmtId="2" fontId="26" fillId="19" borderId="1" xfId="3" applyNumberFormat="1" applyFont="1" applyFill="1" applyBorder="1" applyAlignment="1">
      <alignment horizontal="center" vertical="center"/>
    </xf>
    <xf numFmtId="0" fontId="26" fillId="19" borderId="1" xfId="0" applyFont="1" applyFill="1" applyBorder="1" applyAlignment="1">
      <alignment horizontal="center" vertical="center"/>
    </xf>
    <xf numFmtId="0" fontId="11" fillId="19" borderId="0" xfId="0" applyFont="1" applyFill="1"/>
    <xf numFmtId="0" fontId="26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44" fontId="7" fillId="0" borderId="1" xfId="0" applyNumberFormat="1" applyFont="1" applyBorder="1" applyAlignment="1">
      <alignment horizontal="center"/>
    </xf>
    <xf numFmtId="164" fontId="45" fillId="0" borderId="1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34" fillId="0" borderId="0" xfId="0" applyNumberFormat="1" applyFont="1"/>
    <xf numFmtId="164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4" fontId="31" fillId="0" borderId="2" xfId="0" applyNumberFormat="1" applyFont="1" applyBorder="1" applyAlignment="1">
      <alignment horizontal="center" vertical="center" wrapText="1"/>
    </xf>
    <xf numFmtId="164" fontId="32" fillId="10" borderId="12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25" fillId="14" borderId="1" xfId="0" applyFont="1" applyFill="1" applyBorder="1" applyAlignment="1">
      <alignment horizontal="center" vertical="center" wrapText="1"/>
    </xf>
    <xf numFmtId="0" fontId="38" fillId="13" borderId="5" xfId="0" applyFont="1" applyFill="1" applyBorder="1" applyAlignment="1">
      <alignment horizontal="left" vertical="center" wrapText="1"/>
    </xf>
    <xf numFmtId="0" fontId="38" fillId="13" borderId="6" xfId="0" applyFont="1" applyFill="1" applyBorder="1" applyAlignment="1">
      <alignment horizontal="left" vertical="center" wrapText="1"/>
    </xf>
    <xf numFmtId="0" fontId="38" fillId="13" borderId="4" xfId="0" applyFont="1" applyFill="1" applyBorder="1" applyAlignment="1">
      <alignment horizontal="left" vertical="center" wrapText="1"/>
    </xf>
    <xf numFmtId="44" fontId="35" fillId="7" borderId="1" xfId="2" applyFont="1" applyFill="1" applyBorder="1" applyAlignment="1">
      <alignment horizontal="center" vertical="center" wrapText="1"/>
    </xf>
    <xf numFmtId="44" fontId="35" fillId="2" borderId="1" xfId="2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11" borderId="1" xfId="7" applyFont="1" applyFill="1" applyBorder="1" applyAlignment="1">
      <alignment horizontal="center" vertical="center" wrapText="1"/>
    </xf>
    <xf numFmtId="164" fontId="33" fillId="2" borderId="1" xfId="1" applyNumberFormat="1" applyFont="1" applyFill="1" applyBorder="1" applyAlignment="1">
      <alignment horizontal="center" vertical="center" wrapText="1"/>
    </xf>
    <xf numFmtId="164" fontId="33" fillId="11" borderId="1" xfId="14" applyNumberFormat="1" applyFont="1" applyFill="1" applyBorder="1" applyAlignment="1" applyProtection="1">
      <alignment horizontal="center" vertical="center" wrapText="1"/>
    </xf>
    <xf numFmtId="164" fontId="27" fillId="2" borderId="1" xfId="8" applyNumberFormat="1" applyFont="1" applyFill="1" applyBorder="1" applyAlignment="1">
      <alignment horizontal="center" vertical="center" wrapText="1"/>
    </xf>
    <xf numFmtId="4" fontId="28" fillId="2" borderId="1" xfId="8" applyNumberFormat="1" applyFont="1" applyFill="1" applyBorder="1" applyAlignment="1">
      <alignment horizontal="center" vertical="center" wrapText="1"/>
    </xf>
    <xf numFmtId="164" fontId="33" fillId="12" borderId="2" xfId="1" applyNumberFormat="1" applyFont="1" applyFill="1" applyBorder="1" applyAlignment="1">
      <alignment horizontal="center" vertical="center" wrapText="1"/>
    </xf>
    <xf numFmtId="164" fontId="33" fillId="12" borderId="3" xfId="1" applyNumberFormat="1" applyFont="1" applyFill="1" applyBorder="1" applyAlignment="1">
      <alignment horizontal="center" vertical="center" wrapText="1"/>
    </xf>
    <xf numFmtId="164" fontId="27" fillId="12" borderId="2" xfId="8" applyNumberFormat="1" applyFont="1" applyFill="1" applyBorder="1" applyAlignment="1">
      <alignment horizontal="center" vertical="center" wrapText="1"/>
    </xf>
    <xf numFmtId="164" fontId="27" fillId="12" borderId="3" xfId="8" applyNumberFormat="1" applyFont="1" applyFill="1" applyBorder="1" applyAlignment="1">
      <alignment horizontal="center" vertical="center" wrapText="1"/>
    </xf>
    <xf numFmtId="164" fontId="33" fillId="12" borderId="2" xfId="14" applyNumberFormat="1" applyFont="1" applyFill="1" applyBorder="1" applyAlignment="1" applyProtection="1">
      <alignment horizontal="center" vertical="center" wrapText="1"/>
    </xf>
    <xf numFmtId="164" fontId="33" fillId="12" borderId="3" xfId="14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32" fillId="10" borderId="13" xfId="0" applyNumberFormat="1" applyFont="1" applyFill="1" applyBorder="1" applyAlignment="1">
      <alignment horizontal="center" vertical="center" wrapText="1"/>
    </xf>
    <xf numFmtId="164" fontId="32" fillId="10" borderId="14" xfId="0" applyNumberFormat="1" applyFont="1" applyFill="1" applyBorder="1" applyAlignment="1">
      <alignment horizontal="center" vertical="center" wrapText="1"/>
    </xf>
    <xf numFmtId="164" fontId="32" fillId="10" borderId="15" xfId="0" applyNumberFormat="1" applyFont="1" applyFill="1" applyBorder="1" applyAlignment="1">
      <alignment horizontal="center" vertical="center" wrapText="1"/>
    </xf>
    <xf numFmtId="4" fontId="32" fillId="10" borderId="13" xfId="0" applyNumberFormat="1" applyFont="1" applyFill="1" applyBorder="1" applyAlignment="1">
      <alignment horizontal="center" vertical="center" wrapText="1"/>
    </xf>
    <xf numFmtId="4" fontId="32" fillId="10" borderId="14" xfId="0" applyNumberFormat="1" applyFont="1" applyFill="1" applyBorder="1" applyAlignment="1">
      <alignment horizontal="center" vertical="center" wrapText="1"/>
    </xf>
    <xf numFmtId="4" fontId="32" fillId="10" borderId="1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</cellXfs>
  <cellStyles count="48">
    <cellStyle name="Dziesiętny" xfId="44" builtinId="3"/>
    <cellStyle name="Dziesiętny 2" xfId="13" xr:uid="{073E3EAF-5102-429A-81F2-6D10224D1674}"/>
    <cellStyle name="Dziesiętny 3" xfId="21" xr:uid="{5B808D0E-A7DF-4E10-B617-7B88E1597990}"/>
    <cellStyle name="Normalny" xfId="0" builtinId="0"/>
    <cellStyle name="Normalny 2" xfId="3" xr:uid="{DD7C0FB5-C788-4863-8206-11C2DC076278}"/>
    <cellStyle name="Normalny 2 2" xfId="23" xr:uid="{71BB13A8-F018-47AB-9EE3-5A9CE2CD5940}"/>
    <cellStyle name="Normalny 3" xfId="8" xr:uid="{2484AFD7-AFD2-4DE4-8759-E723BAE4CDA0}"/>
    <cellStyle name="Normalny 3 2" xfId="16" xr:uid="{10A3E2B5-0153-4E3F-967F-33ABF91FBAD0}"/>
    <cellStyle name="Normalny 3 3" xfId="45" xr:uid="{6CB78514-CD73-427A-8D1A-E3BECB0A7D84}"/>
    <cellStyle name="Normalny 4" xfId="4" xr:uid="{FFD0395B-2CD7-42FE-A584-D0D17BBB5441}"/>
    <cellStyle name="Normalny 5" xfId="7" xr:uid="{DAF863FE-966A-4678-AEAB-DFC23657B9D1}"/>
    <cellStyle name="Normalny 5 2" xfId="24" xr:uid="{B5178624-1A97-49C0-A2D1-9F59F58698CB}"/>
    <cellStyle name="Normalny 6" xfId="17" xr:uid="{27BCDB3F-3FDA-4A18-B58E-890BA72BFAAE}"/>
    <cellStyle name="Normalny 6 2" xfId="22" xr:uid="{82E78DC1-FD7B-4D0F-AEDA-3C73A0801084}"/>
    <cellStyle name="Walutowy" xfId="47" builtinId="4"/>
    <cellStyle name="Walutowy 2" xfId="1" xr:uid="{CA48F66E-EAF8-4370-929F-F7E12B56D53D}"/>
    <cellStyle name="Walutowy 2 2" xfId="10" xr:uid="{032434C3-FB8A-4A72-969D-05884BBB5723}"/>
    <cellStyle name="Walutowy 2 2 2" xfId="28" xr:uid="{EE749077-B4D3-431B-BF09-F2911E6E1C10}"/>
    <cellStyle name="Walutowy 2 2 3" xfId="29" xr:uid="{D9FAD05E-D006-4CF6-A4CF-D32ABA2F614B}"/>
    <cellStyle name="Walutowy 2 2 4" xfId="30" xr:uid="{0AB654A8-D22C-4DE4-A4B9-5D98E16F3608}"/>
    <cellStyle name="Walutowy 2 2 5" xfId="27" xr:uid="{6005C460-F722-4FD0-9F0F-76E864C09A09}"/>
    <cellStyle name="Walutowy 2 3" xfId="15" xr:uid="{9042DBE4-E0A3-4CA4-AE49-EB28D80D56EC}"/>
    <cellStyle name="Walutowy 2 3 2" xfId="31" xr:uid="{BFC498F5-6BF7-4646-B469-018C7D18214C}"/>
    <cellStyle name="Walutowy 2 4" xfId="32" xr:uid="{4D93B501-B06C-4926-B7C5-5B18CBD07B2F}"/>
    <cellStyle name="Walutowy 2 5" xfId="33" xr:uid="{75CB7D85-378A-48BD-9999-5F7C819476C4}"/>
    <cellStyle name="Walutowy 2 6" xfId="26" xr:uid="{6E617FB6-81DD-4CFD-B84C-74263C0D4505}"/>
    <cellStyle name="Walutowy 3" xfId="2" xr:uid="{11A68CF6-79E0-45AE-B13E-ADDC1FB4C492}"/>
    <cellStyle name="Walutowy 3 2" xfId="6" xr:uid="{A047D823-B89A-424E-9A0E-B48D7248B859}"/>
    <cellStyle name="Walutowy 3 2 2" xfId="35" xr:uid="{73667876-57BA-466D-80C8-8C841C49C8C5}"/>
    <cellStyle name="Walutowy 3 2 3" xfId="46" xr:uid="{944F14EC-0F6B-433E-86A6-8C206832F2E8}"/>
    <cellStyle name="Walutowy 3 3" xfId="14" xr:uid="{B74D76FD-ABA4-4692-AED4-E52CDF5D0670}"/>
    <cellStyle name="Walutowy 3 3 2" xfId="36" xr:uid="{2B9765CF-3FFD-4650-83D2-2F1B8533042F}"/>
    <cellStyle name="Walutowy 3 4" xfId="37" xr:uid="{159C12D7-D58F-4E3B-A143-7E8910CA2ABF}"/>
    <cellStyle name="Walutowy 3 5" xfId="34" xr:uid="{FAC883A2-7514-4C9D-BFD9-7D6E30C6E024}"/>
    <cellStyle name="Walutowy 3 6" xfId="20" xr:uid="{6DF8BD30-AE8B-41C4-9725-53A0CBB782FB}"/>
    <cellStyle name="Walutowy 4" xfId="9" xr:uid="{109CA9C6-8F66-4BF2-BDD1-6A9223367D38}"/>
    <cellStyle name="Walutowy 4 2" xfId="38" xr:uid="{6B1BC83E-D0E0-4313-9EB3-1FF26E525A76}"/>
    <cellStyle name="Walutowy 5" xfId="11" xr:uid="{A7B8602C-0263-4245-A8A8-8B782C377151}"/>
    <cellStyle name="Walutowy 5 2" xfId="39" xr:uid="{AB434EBD-D7E5-43B1-A4F8-FAA39F5DEAFF}"/>
    <cellStyle name="Walutowy 6" xfId="5" xr:uid="{0A7A25D8-D551-44B7-A0E6-AB4E4BE5B196}"/>
    <cellStyle name="Walutowy 6 2" xfId="42" xr:uid="{E35689A3-C39F-4606-97E1-7C64180344BC}"/>
    <cellStyle name="Walutowy 6 3" xfId="40" xr:uid="{26C34BA4-7E7E-4AB9-B942-C3D83009BE8F}"/>
    <cellStyle name="Walutowy 7" xfId="12" xr:uid="{DAA71EF5-CA81-4774-B93A-D1CBBBF84A7F}"/>
    <cellStyle name="Walutowy 7 2" xfId="43" xr:uid="{8C6A56A2-D789-4B38-AC9B-7E1F8B8FAD4F}"/>
    <cellStyle name="Walutowy 7 3" xfId="41" xr:uid="{44E077C1-0B3A-498E-9425-DD5D5E1675A0}"/>
    <cellStyle name="Walutowy 8" xfId="18" xr:uid="{201718E5-30AF-4015-BB18-10ECF8B87600}"/>
    <cellStyle name="Walutowy 8 2" xfId="25" xr:uid="{ABE8FF67-0E0E-4768-8DD4-36120819D146}"/>
    <cellStyle name="Walutowy 9" xfId="19" xr:uid="{301177B5-D0F0-412B-A8C5-0295F154C9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tarzyna Zarzycka" id="{BE48AB52-AD61-44B5-BAC0-18C6076F3D14}" userId="S::k.zarzycka@stbu.pl::03d888a9-e92e-435d-b478-c50d57e16513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16" dT="2022-10-12T20:22:02.37" personId="{BE48AB52-AD61-44B5-BAC0-18C6076F3D14}" id="{9413AFDD-4178-4FE1-A524-4D2264320B37}">
    <text xml:space="preserve">2790990,26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11" dT="2022-10-06T11:37:30.55" personId="{BE48AB52-AD61-44B5-BAC0-18C6076F3D14}" id="{03780C85-4DF8-4013-B027-A708B46B8C6C}">
    <text xml:space="preserve">129 350,50  podana w tym roku, do weryfikacji </text>
  </threadedComment>
  <threadedComment ref="I12" dT="2022-10-06T11:35:14.49" personId="{BE48AB52-AD61-44B5-BAC0-18C6076F3D14}" id="{D390D298-274A-42A2-86CA-007C8CA5C127}">
    <text xml:space="preserve">828 447,09zł podana SU w tym roku, w zeszłym też tak było a jednak SU wyższa  ?? </text>
  </threadedComment>
  <threadedComment ref="K14" dT="2022-10-06T12:40:57.84" personId="{BE48AB52-AD61-44B5-BAC0-18C6076F3D14}" id="{02CB4FE1-C533-423E-9141-7494B9E35AF5}">
    <text xml:space="preserve">Byłą odtworzeniowa 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4" dT="2022-11-02T12:30:13.28" personId="{BE48AB52-AD61-44B5-BAC0-18C6076F3D14}" id="{238E2233-094C-409B-862E-FC7A072A96A5}">
    <text xml:space="preserve">Budowle wymienione w pliku oraz wartości z KŚT </text>
  </threadedComment>
  <threadedComment ref="K5" dT="2022-10-13T06:05:17.74" personId="{BE48AB52-AD61-44B5-BAC0-18C6076F3D14}" id="{1DB985DB-E8A4-416E-B29F-2105509CB8B6}">
    <text xml:space="preserve">Dodane mienie wykazane w budynkach o wartości 3600 - stół do toalety pośmiertnej </text>
  </threadedComment>
  <threadedComment ref="C7" dT="2022-11-02T12:38:12.96" personId="{BE48AB52-AD61-44B5-BAC0-18C6076F3D14}" id="{AA1FBC8B-FB0E-484F-84AB-30821E2B605F}">
    <text xml:space="preserve">Mieszczą się w SP Wolin 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3" dT="2022-11-02T14:21:22.94" personId="{BE48AB52-AD61-44B5-BAC0-18C6076F3D14}" id="{A77D9176-1D1D-46F9-AFFE-7A5F3A76B271}">
    <text>Wykazane pod budynkiem Biblioteki</text>
  </threadedComment>
  <threadedComment ref="N5" dT="2022-11-02T12:56:21.02" personId="{BE48AB52-AD61-44B5-BAC0-18C6076F3D14}" id="{DCDC30CD-99EA-4188-BEB6-52C38B0619E5}">
    <text xml:space="preserve">Wyposażenie przystani oraz inne podane w KŚT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6D8E4-E6B1-41EF-9132-99BB671F9F12}">
  <dimension ref="A1:AB222"/>
  <sheetViews>
    <sheetView topLeftCell="A196" zoomScale="86" zoomScaleNormal="86" workbookViewId="0">
      <pane xSplit="2" topLeftCell="F1" activePane="topRight" state="frozen"/>
      <selection pane="topRight" activeCell="F219" sqref="F219"/>
    </sheetView>
  </sheetViews>
  <sheetFormatPr defaultColWidth="8.85546875" defaultRowHeight="15" x14ac:dyDescent="0.25"/>
  <cols>
    <col min="1" max="1" width="8.85546875" style="49"/>
    <col min="2" max="2" width="23.5703125" style="49" bestFit="1" customWidth="1"/>
    <col min="3" max="3" width="15" style="49" bestFit="1" customWidth="1"/>
    <col min="4" max="4" width="8.7109375" style="49" bestFit="1" customWidth="1"/>
    <col min="5" max="5" width="20.5703125" style="49" customWidth="1"/>
    <col min="6" max="6" width="17.7109375" style="49" customWidth="1"/>
    <col min="7" max="7" width="15.7109375" style="49" customWidth="1"/>
    <col min="8" max="8" width="19.42578125" style="49" customWidth="1"/>
    <col min="9" max="9" width="19.5703125" style="150" customWidth="1"/>
    <col min="10" max="10" width="19.5703125" style="49" customWidth="1"/>
    <col min="11" max="11" width="14.5703125" style="49" customWidth="1"/>
    <col min="12" max="12" width="37.28515625" style="49" customWidth="1"/>
    <col min="13" max="13" width="12" style="49" customWidth="1"/>
    <col min="14" max="15" width="8.85546875" style="49"/>
    <col min="16" max="16" width="11.28515625" style="49" customWidth="1"/>
    <col min="17" max="17" width="19.28515625" style="49" customWidth="1"/>
    <col min="18" max="18" width="26.7109375" style="49" bestFit="1" customWidth="1"/>
    <col min="19" max="24" width="8.85546875" style="49"/>
    <col min="25" max="25" width="12.42578125" style="49" customWidth="1"/>
    <col min="26" max="27" width="12.28515625" style="49" customWidth="1"/>
    <col min="28" max="28" width="13.7109375" style="49" customWidth="1"/>
    <col min="29" max="16384" width="8.85546875" style="49"/>
  </cols>
  <sheetData>
    <row r="1" spans="1:28" ht="31.15" customHeight="1" x14ac:dyDescent="0.25">
      <c r="B1" s="72" t="s">
        <v>828</v>
      </c>
    </row>
    <row r="4" spans="1:28" ht="47.45" customHeight="1" x14ac:dyDescent="0.25">
      <c r="A4" s="52"/>
      <c r="B4" s="52"/>
      <c r="C4" s="52"/>
      <c r="D4" s="52"/>
      <c r="E4" s="52"/>
      <c r="F4" s="52"/>
      <c r="G4" s="52"/>
      <c r="H4" s="52"/>
      <c r="I4" s="308"/>
      <c r="J4" s="53"/>
      <c r="K4" s="54"/>
      <c r="L4" s="52"/>
      <c r="M4" s="52"/>
      <c r="N4" s="55" t="s">
        <v>16</v>
      </c>
      <c r="O4" s="55" t="s">
        <v>17</v>
      </c>
      <c r="P4" s="55" t="s">
        <v>18</v>
      </c>
      <c r="Q4" s="52"/>
      <c r="R4" s="52"/>
      <c r="S4" s="55" t="s">
        <v>19</v>
      </c>
      <c r="T4" s="55" t="s">
        <v>20</v>
      </c>
      <c r="U4" s="55" t="s">
        <v>21</v>
      </c>
      <c r="V4" s="55" t="s">
        <v>22</v>
      </c>
      <c r="W4" s="55" t="s">
        <v>23</v>
      </c>
      <c r="X4" s="55" t="s">
        <v>24</v>
      </c>
      <c r="Y4" s="52"/>
      <c r="Z4" s="52"/>
      <c r="AA4" s="52"/>
      <c r="AB4" s="52"/>
    </row>
    <row r="5" spans="1:28" ht="84" customHeight="1" x14ac:dyDescent="0.25">
      <c r="A5" s="55" t="s">
        <v>0</v>
      </c>
      <c r="B5" s="55" t="s">
        <v>1</v>
      </c>
      <c r="C5" s="55" t="s">
        <v>2</v>
      </c>
      <c r="D5" s="55" t="s">
        <v>743</v>
      </c>
      <c r="E5" s="55" t="s">
        <v>3</v>
      </c>
      <c r="F5" s="55" t="s">
        <v>4</v>
      </c>
      <c r="G5" s="55" t="s">
        <v>5</v>
      </c>
      <c r="H5" s="55" t="s">
        <v>6</v>
      </c>
      <c r="I5" s="309" t="s">
        <v>930</v>
      </c>
      <c r="J5" s="56" t="s">
        <v>820</v>
      </c>
      <c r="K5" s="57" t="s">
        <v>43</v>
      </c>
      <c r="L5" s="55" t="s">
        <v>7</v>
      </c>
      <c r="M5" s="55" t="s">
        <v>8</v>
      </c>
      <c r="N5" s="354" t="s">
        <v>9</v>
      </c>
      <c r="O5" s="354"/>
      <c r="P5" s="354"/>
      <c r="Q5" s="55" t="s">
        <v>10</v>
      </c>
      <c r="R5" s="55" t="s">
        <v>11</v>
      </c>
      <c r="S5" s="354" t="s">
        <v>744</v>
      </c>
      <c r="T5" s="354"/>
      <c r="U5" s="354"/>
      <c r="V5" s="354"/>
      <c r="W5" s="354"/>
      <c r="X5" s="354"/>
      <c r="Y5" s="55" t="s">
        <v>12</v>
      </c>
      <c r="Z5" s="55" t="s">
        <v>13</v>
      </c>
      <c r="AA5" s="55" t="s">
        <v>14</v>
      </c>
      <c r="AB5" s="55" t="s">
        <v>15</v>
      </c>
    </row>
    <row r="6" spans="1:28" ht="108" x14ac:dyDescent="0.25">
      <c r="A6" s="306">
        <v>1</v>
      </c>
      <c r="B6" s="74" t="s">
        <v>124</v>
      </c>
      <c r="C6" s="73" t="s">
        <v>125</v>
      </c>
      <c r="D6" s="73" t="s">
        <v>738</v>
      </c>
      <c r="E6" s="73" t="s">
        <v>84</v>
      </c>
      <c r="F6" s="73" t="s">
        <v>85</v>
      </c>
      <c r="G6" s="73" t="s">
        <v>85</v>
      </c>
      <c r="H6" s="75">
        <v>1905</v>
      </c>
      <c r="I6" s="86">
        <v>7862620.3899999997</v>
      </c>
      <c r="J6" s="76">
        <v>6512523.8064999999</v>
      </c>
      <c r="K6" s="77" t="s">
        <v>94</v>
      </c>
      <c r="L6" s="78" t="s">
        <v>126</v>
      </c>
      <c r="M6" s="73" t="s">
        <v>88</v>
      </c>
      <c r="N6" s="73" t="s">
        <v>89</v>
      </c>
      <c r="O6" s="73" t="s">
        <v>127</v>
      </c>
      <c r="P6" s="73" t="s">
        <v>91</v>
      </c>
      <c r="Q6" s="73" t="s">
        <v>128</v>
      </c>
      <c r="R6" s="73" t="s">
        <v>129</v>
      </c>
      <c r="S6" s="73" t="s">
        <v>123</v>
      </c>
      <c r="T6" s="73" t="s">
        <v>44</v>
      </c>
      <c r="U6" s="73" t="s">
        <v>122</v>
      </c>
      <c r="V6" s="73" t="s">
        <v>44</v>
      </c>
      <c r="W6" s="73" t="s">
        <v>122</v>
      </c>
      <c r="X6" s="73" t="s">
        <v>122</v>
      </c>
      <c r="Y6" s="79">
        <v>1602.85</v>
      </c>
      <c r="Z6" s="73" t="s">
        <v>130</v>
      </c>
      <c r="AA6" s="73" t="s">
        <v>116</v>
      </c>
      <c r="AB6" s="73" t="s">
        <v>117</v>
      </c>
    </row>
    <row r="7" spans="1:28" ht="108" x14ac:dyDescent="0.25">
      <c r="A7" s="307">
        <v>2</v>
      </c>
      <c r="B7" s="81" t="s">
        <v>131</v>
      </c>
      <c r="C7" s="80" t="s">
        <v>132</v>
      </c>
      <c r="D7" s="73" t="s">
        <v>738</v>
      </c>
      <c r="E7" s="80" t="s">
        <v>84</v>
      </c>
      <c r="F7" s="80" t="s">
        <v>133</v>
      </c>
      <c r="G7" s="80" t="s">
        <v>85</v>
      </c>
      <c r="H7" s="82" t="s">
        <v>134</v>
      </c>
      <c r="I7" s="83">
        <v>188900</v>
      </c>
      <c r="J7" s="83">
        <v>124716</v>
      </c>
      <c r="K7" s="84" t="s">
        <v>72</v>
      </c>
      <c r="L7" s="85" t="s">
        <v>135</v>
      </c>
      <c r="M7" s="80" t="s">
        <v>136</v>
      </c>
      <c r="N7" s="80" t="s">
        <v>61</v>
      </c>
      <c r="O7" s="80" t="s">
        <v>61</v>
      </c>
      <c r="P7" s="80" t="s">
        <v>61</v>
      </c>
      <c r="Q7" s="80" t="s">
        <v>137</v>
      </c>
      <c r="R7" s="80" t="s">
        <v>138</v>
      </c>
      <c r="S7" s="80" t="s">
        <v>139</v>
      </c>
      <c r="T7" s="80" t="s">
        <v>61</v>
      </c>
      <c r="U7" s="80" t="s">
        <v>61</v>
      </c>
      <c r="V7" s="80" t="s">
        <v>61</v>
      </c>
      <c r="W7" s="80" t="s">
        <v>61</v>
      </c>
      <c r="X7" s="80" t="s">
        <v>140</v>
      </c>
      <c r="Y7" s="80">
        <v>25</v>
      </c>
      <c r="Z7" s="80" t="s">
        <v>141</v>
      </c>
      <c r="AA7" s="80" t="s">
        <v>61</v>
      </c>
      <c r="AB7" s="80" t="s">
        <v>61</v>
      </c>
    </row>
    <row r="8" spans="1:28" ht="72" x14ac:dyDescent="0.25">
      <c r="A8" s="306">
        <v>3</v>
      </c>
      <c r="B8" s="81" t="s">
        <v>142</v>
      </c>
      <c r="C8" s="80" t="s">
        <v>143</v>
      </c>
      <c r="D8" s="73" t="s">
        <v>738</v>
      </c>
      <c r="E8" s="80" t="s">
        <v>84</v>
      </c>
      <c r="F8" s="80" t="s">
        <v>85</v>
      </c>
      <c r="G8" s="80" t="s">
        <v>85</v>
      </c>
      <c r="H8" s="82">
        <v>2000</v>
      </c>
      <c r="I8" s="83">
        <v>240373</v>
      </c>
      <c r="J8" s="86">
        <v>185414.402</v>
      </c>
      <c r="K8" s="77" t="s">
        <v>144</v>
      </c>
      <c r="L8" s="85" t="s">
        <v>145</v>
      </c>
      <c r="M8" s="80" t="s">
        <v>146</v>
      </c>
      <c r="N8" s="73" t="s">
        <v>147</v>
      </c>
      <c r="O8" s="80" t="s">
        <v>61</v>
      </c>
      <c r="P8" s="73" t="s">
        <v>148</v>
      </c>
      <c r="Q8" s="80" t="s">
        <v>149</v>
      </c>
      <c r="R8" s="80" t="s">
        <v>61</v>
      </c>
      <c r="S8" s="80" t="s">
        <v>44</v>
      </c>
      <c r="T8" s="80" t="s">
        <v>44</v>
      </c>
      <c r="U8" s="80" t="s">
        <v>44</v>
      </c>
      <c r="V8" s="80" t="s">
        <v>44</v>
      </c>
      <c r="W8" s="80" t="s">
        <v>61</v>
      </c>
      <c r="X8" s="80" t="s">
        <v>122</v>
      </c>
      <c r="Y8" s="80">
        <v>54.7</v>
      </c>
      <c r="Z8" s="80">
        <v>1</v>
      </c>
      <c r="AA8" s="80" t="s">
        <v>117</v>
      </c>
      <c r="AB8" s="80" t="s">
        <v>117</v>
      </c>
    </row>
    <row r="9" spans="1:28" ht="36" x14ac:dyDescent="0.25">
      <c r="A9" s="307">
        <v>4</v>
      </c>
      <c r="B9" s="81" t="s">
        <v>150</v>
      </c>
      <c r="C9" s="80" t="s">
        <v>95</v>
      </c>
      <c r="D9" s="73" t="s">
        <v>738</v>
      </c>
      <c r="E9" s="80" t="s">
        <v>84</v>
      </c>
      <c r="F9" s="80" t="s">
        <v>85</v>
      </c>
      <c r="G9" s="80" t="s">
        <v>85</v>
      </c>
      <c r="H9" s="82">
        <v>1975</v>
      </c>
      <c r="I9" s="83">
        <v>512543</v>
      </c>
      <c r="J9" s="83">
        <v>413974</v>
      </c>
      <c r="K9" s="84" t="s">
        <v>94</v>
      </c>
      <c r="L9" s="85" t="s">
        <v>151</v>
      </c>
      <c r="M9" s="80" t="s">
        <v>152</v>
      </c>
      <c r="N9" s="73" t="s">
        <v>147</v>
      </c>
      <c r="O9" s="80" t="s">
        <v>61</v>
      </c>
      <c r="P9" s="73" t="s">
        <v>153</v>
      </c>
      <c r="Q9" s="80" t="s">
        <v>154</v>
      </c>
      <c r="R9" s="80" t="s">
        <v>61</v>
      </c>
      <c r="S9" s="80" t="s">
        <v>123</v>
      </c>
      <c r="T9" s="80" t="s">
        <v>44</v>
      </c>
      <c r="U9" s="80" t="s">
        <v>61</v>
      </c>
      <c r="V9" s="80" t="s">
        <v>44</v>
      </c>
      <c r="W9" s="80" t="s">
        <v>61</v>
      </c>
      <c r="X9" s="80" t="s">
        <v>44</v>
      </c>
      <c r="Y9" s="80">
        <v>200</v>
      </c>
      <c r="Z9" s="80">
        <v>1</v>
      </c>
      <c r="AA9" s="80" t="s">
        <v>117</v>
      </c>
      <c r="AB9" s="80" t="s">
        <v>117</v>
      </c>
    </row>
    <row r="10" spans="1:28" ht="36" x14ac:dyDescent="0.25">
      <c r="A10" s="306">
        <v>5</v>
      </c>
      <c r="B10" s="81" t="s">
        <v>155</v>
      </c>
      <c r="C10" s="80" t="s">
        <v>95</v>
      </c>
      <c r="D10" s="73" t="s">
        <v>738</v>
      </c>
      <c r="E10" s="80" t="s">
        <v>84</v>
      </c>
      <c r="F10" s="80" t="s">
        <v>85</v>
      </c>
      <c r="G10" s="80" t="s">
        <v>85</v>
      </c>
      <c r="H10" s="82" t="s">
        <v>156</v>
      </c>
      <c r="I10" s="83">
        <v>278152.01999999996</v>
      </c>
      <c r="J10" s="83">
        <v>235965.18</v>
      </c>
      <c r="K10" s="84" t="s">
        <v>94</v>
      </c>
      <c r="L10" s="85" t="s">
        <v>157</v>
      </c>
      <c r="M10" s="80" t="s">
        <v>152</v>
      </c>
      <c r="N10" s="80" t="s">
        <v>158</v>
      </c>
      <c r="O10" s="80" t="s">
        <v>61</v>
      </c>
      <c r="P10" s="80" t="s">
        <v>159</v>
      </c>
      <c r="Q10" s="80" t="s">
        <v>160</v>
      </c>
      <c r="R10" s="80" t="s">
        <v>61</v>
      </c>
      <c r="S10" s="80" t="s">
        <v>140</v>
      </c>
      <c r="T10" s="80" t="s">
        <v>61</v>
      </c>
      <c r="U10" s="80" t="s">
        <v>61</v>
      </c>
      <c r="V10" s="80" t="s">
        <v>61</v>
      </c>
      <c r="W10" s="80" t="s">
        <v>61</v>
      </c>
      <c r="X10" s="80" t="s">
        <v>61</v>
      </c>
      <c r="Y10" s="80">
        <v>114</v>
      </c>
      <c r="Z10" s="80">
        <v>1</v>
      </c>
      <c r="AA10" s="80" t="s">
        <v>117</v>
      </c>
      <c r="AB10" s="80" t="s">
        <v>117</v>
      </c>
    </row>
    <row r="11" spans="1:28" ht="36" x14ac:dyDescent="0.25">
      <c r="A11" s="307">
        <v>6</v>
      </c>
      <c r="B11" s="81" t="s">
        <v>161</v>
      </c>
      <c r="C11" s="80" t="s">
        <v>95</v>
      </c>
      <c r="D11" s="73" t="s">
        <v>738</v>
      </c>
      <c r="E11" s="80" t="s">
        <v>84</v>
      </c>
      <c r="F11" s="80" t="s">
        <v>85</v>
      </c>
      <c r="G11" s="80" t="s">
        <v>85</v>
      </c>
      <c r="H11" s="82">
        <v>1972</v>
      </c>
      <c r="I11" s="83">
        <v>163475.31</v>
      </c>
      <c r="J11" s="83">
        <v>138681.29</v>
      </c>
      <c r="K11" s="84" t="s">
        <v>94</v>
      </c>
      <c r="L11" s="85" t="s">
        <v>157</v>
      </c>
      <c r="M11" s="80" t="s">
        <v>152</v>
      </c>
      <c r="N11" s="73" t="s">
        <v>162</v>
      </c>
      <c r="O11" s="80" t="s">
        <v>61</v>
      </c>
      <c r="P11" s="73" t="s">
        <v>163</v>
      </c>
      <c r="Q11" s="80" t="s">
        <v>160</v>
      </c>
      <c r="R11" s="80" t="s">
        <v>61</v>
      </c>
      <c r="S11" s="80" t="s">
        <v>123</v>
      </c>
      <c r="T11" s="80" t="s">
        <v>61</v>
      </c>
      <c r="U11" s="80" t="s">
        <v>61</v>
      </c>
      <c r="V11" s="80" t="s">
        <v>140</v>
      </c>
      <c r="W11" s="80" t="s">
        <v>61</v>
      </c>
      <c r="X11" s="80" t="s">
        <v>123</v>
      </c>
      <c r="Y11" s="80">
        <v>67</v>
      </c>
      <c r="Z11" s="80">
        <v>1</v>
      </c>
      <c r="AA11" s="80" t="s">
        <v>117</v>
      </c>
      <c r="AB11" s="80" t="s">
        <v>117</v>
      </c>
    </row>
    <row r="12" spans="1:28" ht="36" x14ac:dyDescent="0.25">
      <c r="A12" s="306">
        <v>7</v>
      </c>
      <c r="B12" s="81" t="s">
        <v>164</v>
      </c>
      <c r="C12" s="80" t="s">
        <v>95</v>
      </c>
      <c r="D12" s="73" t="s">
        <v>738</v>
      </c>
      <c r="E12" s="80" t="s">
        <v>84</v>
      </c>
      <c r="F12" s="80" t="s">
        <v>85</v>
      </c>
      <c r="G12" s="80" t="s">
        <v>85</v>
      </c>
      <c r="H12" s="82" t="s">
        <v>165</v>
      </c>
      <c r="I12" s="83">
        <v>194072.03220000002</v>
      </c>
      <c r="J12" s="83">
        <v>164637.45980000001</v>
      </c>
      <c r="K12" s="84" t="s">
        <v>94</v>
      </c>
      <c r="L12" s="85" t="s">
        <v>157</v>
      </c>
      <c r="M12" s="80" t="s">
        <v>166</v>
      </c>
      <c r="N12" s="80" t="s">
        <v>162</v>
      </c>
      <c r="O12" s="80" t="s">
        <v>167</v>
      </c>
      <c r="P12" s="80" t="s">
        <v>168</v>
      </c>
      <c r="Q12" s="80" t="s">
        <v>169</v>
      </c>
      <c r="R12" s="80" t="s">
        <v>61</v>
      </c>
      <c r="S12" s="80" t="s">
        <v>123</v>
      </c>
      <c r="T12" s="80" t="s">
        <v>44</v>
      </c>
      <c r="U12" s="80" t="s">
        <v>44</v>
      </c>
      <c r="V12" s="80" t="s">
        <v>123</v>
      </c>
      <c r="W12" s="80" t="s">
        <v>61</v>
      </c>
      <c r="X12" s="80" t="s">
        <v>61</v>
      </c>
      <c r="Y12" s="80">
        <v>79.540000000000006</v>
      </c>
      <c r="Z12" s="80">
        <v>1</v>
      </c>
      <c r="AA12" s="80" t="s">
        <v>117</v>
      </c>
      <c r="AB12" s="80" t="s">
        <v>117</v>
      </c>
    </row>
    <row r="13" spans="1:28" ht="60" x14ac:dyDescent="0.25">
      <c r="A13" s="307">
        <v>8</v>
      </c>
      <c r="B13" s="81" t="s">
        <v>170</v>
      </c>
      <c r="C13" s="80" t="s">
        <v>119</v>
      </c>
      <c r="D13" s="73" t="s">
        <v>738</v>
      </c>
      <c r="E13" s="80" t="s">
        <v>84</v>
      </c>
      <c r="F13" s="80" t="s">
        <v>85</v>
      </c>
      <c r="G13" s="80" t="s">
        <v>85</v>
      </c>
      <c r="H13" s="82">
        <v>1975</v>
      </c>
      <c r="I13" s="83">
        <v>382593.60379999992</v>
      </c>
      <c r="J13" s="83">
        <v>323906.63079999998</v>
      </c>
      <c r="K13" s="84" t="s">
        <v>94</v>
      </c>
      <c r="L13" s="85" t="s">
        <v>171</v>
      </c>
      <c r="M13" s="80" t="s">
        <v>172</v>
      </c>
      <c r="N13" s="73" t="s">
        <v>147</v>
      </c>
      <c r="O13" s="80" t="s">
        <v>173</v>
      </c>
      <c r="P13" s="73" t="s">
        <v>57</v>
      </c>
      <c r="Q13" s="80" t="s">
        <v>174</v>
      </c>
      <c r="R13" s="80" t="s">
        <v>61</v>
      </c>
      <c r="S13" s="80" t="s">
        <v>44</v>
      </c>
      <c r="T13" s="80" t="s">
        <v>44</v>
      </c>
      <c r="U13" s="80" t="s">
        <v>61</v>
      </c>
      <c r="V13" s="80" t="s">
        <v>44</v>
      </c>
      <c r="W13" s="80" t="s">
        <v>61</v>
      </c>
      <c r="X13" s="80" t="s">
        <v>61</v>
      </c>
      <c r="Y13" s="80">
        <v>149.54</v>
      </c>
      <c r="Z13" s="80">
        <v>1</v>
      </c>
      <c r="AA13" s="80" t="s">
        <v>117</v>
      </c>
      <c r="AB13" s="80" t="s">
        <v>117</v>
      </c>
    </row>
    <row r="14" spans="1:28" ht="48" x14ac:dyDescent="0.25">
      <c r="A14" s="306">
        <v>9</v>
      </c>
      <c r="B14" s="87" t="s">
        <v>175</v>
      </c>
      <c r="C14" s="80" t="s">
        <v>95</v>
      </c>
      <c r="D14" s="73" t="s">
        <v>738</v>
      </c>
      <c r="E14" s="80" t="s">
        <v>84</v>
      </c>
      <c r="F14" s="80" t="s">
        <v>85</v>
      </c>
      <c r="G14" s="80" t="s">
        <v>85</v>
      </c>
      <c r="H14" s="82" t="s">
        <v>176</v>
      </c>
      <c r="I14" s="83">
        <v>38377.049999999996</v>
      </c>
      <c r="J14" s="83">
        <v>32490.3</v>
      </c>
      <c r="K14" s="84" t="s">
        <v>94</v>
      </c>
      <c r="L14" s="85" t="s">
        <v>157</v>
      </c>
      <c r="M14" s="80" t="s">
        <v>177</v>
      </c>
      <c r="N14" s="80" t="s">
        <v>162</v>
      </c>
      <c r="O14" s="80" t="s">
        <v>61</v>
      </c>
      <c r="P14" s="80" t="s">
        <v>178</v>
      </c>
      <c r="Q14" s="80" t="s">
        <v>179</v>
      </c>
      <c r="R14" s="80" t="s">
        <v>61</v>
      </c>
      <c r="S14" s="80" t="s">
        <v>68</v>
      </c>
      <c r="T14" s="80" t="s">
        <v>61</v>
      </c>
      <c r="U14" s="80" t="s">
        <v>61</v>
      </c>
      <c r="V14" s="80" t="s">
        <v>123</v>
      </c>
      <c r="W14" s="80" t="s">
        <v>61</v>
      </c>
      <c r="X14" s="80" t="s">
        <v>61</v>
      </c>
      <c r="Y14" s="80">
        <v>15</v>
      </c>
      <c r="Z14" s="80">
        <v>1</v>
      </c>
      <c r="AA14" s="80" t="s">
        <v>117</v>
      </c>
      <c r="AB14" s="80" t="s">
        <v>117</v>
      </c>
    </row>
    <row r="15" spans="1:28" ht="24" x14ac:dyDescent="0.25">
      <c r="A15" s="307">
        <v>10</v>
      </c>
      <c r="B15" s="87" t="s">
        <v>180</v>
      </c>
      <c r="C15" s="80" t="s">
        <v>181</v>
      </c>
      <c r="D15" s="73" t="s">
        <v>738</v>
      </c>
      <c r="E15" s="80" t="s">
        <v>84</v>
      </c>
      <c r="F15" s="80" t="s">
        <v>85</v>
      </c>
      <c r="G15" s="80" t="s">
        <v>85</v>
      </c>
      <c r="H15" s="82">
        <v>1955</v>
      </c>
      <c r="I15" s="83">
        <v>748724.00119999994</v>
      </c>
      <c r="J15" s="83">
        <v>656069.00659999996</v>
      </c>
      <c r="K15" s="84" t="s">
        <v>72</v>
      </c>
      <c r="L15" s="85" t="s">
        <v>182</v>
      </c>
      <c r="M15" s="80" t="s">
        <v>183</v>
      </c>
      <c r="N15" s="73" t="s">
        <v>74</v>
      </c>
      <c r="O15" s="80" t="s">
        <v>61</v>
      </c>
      <c r="P15" s="73" t="s">
        <v>184</v>
      </c>
      <c r="Q15" s="80" t="s">
        <v>185</v>
      </c>
      <c r="R15" s="80" t="s">
        <v>61</v>
      </c>
      <c r="S15" s="80" t="s">
        <v>140</v>
      </c>
      <c r="T15" s="80" t="s">
        <v>61</v>
      </c>
      <c r="U15" s="80" t="s">
        <v>61</v>
      </c>
      <c r="V15" s="80" t="s">
        <v>123</v>
      </c>
      <c r="W15" s="80" t="s">
        <v>61</v>
      </c>
      <c r="X15" s="80" t="s">
        <v>61</v>
      </c>
      <c r="Y15" s="80">
        <v>197.26</v>
      </c>
      <c r="Z15" s="80">
        <v>1</v>
      </c>
      <c r="AA15" s="80" t="s">
        <v>117</v>
      </c>
      <c r="AB15" s="80" t="s">
        <v>117</v>
      </c>
    </row>
    <row r="16" spans="1:28" ht="24" x14ac:dyDescent="0.25">
      <c r="A16" s="306">
        <v>11</v>
      </c>
      <c r="B16" s="87" t="s">
        <v>186</v>
      </c>
      <c r="C16" s="80" t="s">
        <v>187</v>
      </c>
      <c r="D16" s="73" t="s">
        <v>738</v>
      </c>
      <c r="E16" s="80" t="s">
        <v>84</v>
      </c>
      <c r="F16" s="80" t="s">
        <v>85</v>
      </c>
      <c r="G16" s="80" t="s">
        <v>85</v>
      </c>
      <c r="H16" s="82">
        <v>1955</v>
      </c>
      <c r="I16" s="83">
        <v>475677.54079999996</v>
      </c>
      <c r="J16" s="83">
        <v>414551.42479999998</v>
      </c>
      <c r="K16" s="84" t="s">
        <v>72</v>
      </c>
      <c r="L16" s="85" t="s">
        <v>188</v>
      </c>
      <c r="M16" s="80" t="s">
        <v>189</v>
      </c>
      <c r="N16" s="80" t="s">
        <v>190</v>
      </c>
      <c r="O16" s="80" t="s">
        <v>61</v>
      </c>
      <c r="P16" s="73" t="s">
        <v>184</v>
      </c>
      <c r="Q16" s="80" t="s">
        <v>185</v>
      </c>
      <c r="R16" s="80" t="s">
        <v>61</v>
      </c>
      <c r="S16" s="80" t="s">
        <v>140</v>
      </c>
      <c r="T16" s="80" t="s">
        <v>61</v>
      </c>
      <c r="U16" s="80" t="s">
        <v>61</v>
      </c>
      <c r="V16" s="80" t="s">
        <v>123</v>
      </c>
      <c r="W16" s="80" t="s">
        <v>61</v>
      </c>
      <c r="X16" s="80" t="s">
        <v>61</v>
      </c>
      <c r="Y16" s="80">
        <v>168.88</v>
      </c>
      <c r="Z16" s="80">
        <v>1</v>
      </c>
      <c r="AA16" s="80" t="s">
        <v>117</v>
      </c>
      <c r="AB16" s="80" t="s">
        <v>117</v>
      </c>
    </row>
    <row r="17" spans="1:28" ht="36" x14ac:dyDescent="0.25">
      <c r="A17" s="307">
        <v>12</v>
      </c>
      <c r="B17" s="87" t="s">
        <v>191</v>
      </c>
      <c r="C17" s="80" t="s">
        <v>181</v>
      </c>
      <c r="D17" s="73" t="s">
        <v>738</v>
      </c>
      <c r="E17" s="80" t="s">
        <v>84</v>
      </c>
      <c r="F17" s="80" t="s">
        <v>85</v>
      </c>
      <c r="G17" s="80" t="s">
        <v>85</v>
      </c>
      <c r="H17" s="82">
        <v>1955</v>
      </c>
      <c r="I17" s="83">
        <v>3491970.4</v>
      </c>
      <c r="J17" s="83">
        <v>3059837.2</v>
      </c>
      <c r="K17" s="84" t="s">
        <v>72</v>
      </c>
      <c r="L17" s="85" t="s">
        <v>188</v>
      </c>
      <c r="M17" s="80" t="s">
        <v>192</v>
      </c>
      <c r="N17" s="73" t="s">
        <v>74</v>
      </c>
      <c r="O17" s="80" t="s">
        <v>193</v>
      </c>
      <c r="P17" s="73" t="s">
        <v>184</v>
      </c>
      <c r="Q17" s="80" t="s">
        <v>185</v>
      </c>
      <c r="R17" s="80" t="s">
        <v>61</v>
      </c>
      <c r="S17" s="80" t="s">
        <v>140</v>
      </c>
      <c r="T17" s="80" t="s">
        <v>61</v>
      </c>
      <c r="U17" s="80" t="s">
        <v>61</v>
      </c>
      <c r="V17" s="80" t="s">
        <v>61</v>
      </c>
      <c r="W17" s="80" t="s">
        <v>61</v>
      </c>
      <c r="X17" s="80" t="s">
        <v>61</v>
      </c>
      <c r="Y17" s="80">
        <v>920</v>
      </c>
      <c r="Z17" s="80">
        <v>2</v>
      </c>
      <c r="AA17" s="80" t="s">
        <v>117</v>
      </c>
      <c r="AB17" s="80" t="s">
        <v>117</v>
      </c>
    </row>
    <row r="18" spans="1:28" ht="36" x14ac:dyDescent="0.25">
      <c r="A18" s="306">
        <v>13</v>
      </c>
      <c r="B18" s="87" t="s">
        <v>194</v>
      </c>
      <c r="C18" s="80" t="s">
        <v>195</v>
      </c>
      <c r="D18" s="73" t="s">
        <v>738</v>
      </c>
      <c r="E18" s="80" t="s">
        <v>84</v>
      </c>
      <c r="F18" s="80" t="s">
        <v>85</v>
      </c>
      <c r="G18" s="80" t="s">
        <v>85</v>
      </c>
      <c r="H18" s="82">
        <v>1955</v>
      </c>
      <c r="I18" s="83">
        <v>698475.34679999994</v>
      </c>
      <c r="J18" s="83">
        <v>608718.98580000002</v>
      </c>
      <c r="K18" s="84" t="s">
        <v>72</v>
      </c>
      <c r="L18" s="85" t="s">
        <v>188</v>
      </c>
      <c r="M18" s="80" t="s">
        <v>192</v>
      </c>
      <c r="N18" s="80" t="s">
        <v>196</v>
      </c>
      <c r="O18" s="80" t="s">
        <v>61</v>
      </c>
      <c r="P18" s="80" t="s">
        <v>197</v>
      </c>
      <c r="Q18" s="80" t="s">
        <v>185</v>
      </c>
      <c r="R18" s="80" t="s">
        <v>61</v>
      </c>
      <c r="S18" s="80" t="s">
        <v>140</v>
      </c>
      <c r="T18" s="80" t="s">
        <v>61</v>
      </c>
      <c r="U18" s="80" t="s">
        <v>61</v>
      </c>
      <c r="V18" s="80" t="s">
        <v>61</v>
      </c>
      <c r="W18" s="80" t="s">
        <v>61</v>
      </c>
      <c r="X18" s="80" t="s">
        <v>61</v>
      </c>
      <c r="Y18" s="80">
        <v>247.98</v>
      </c>
      <c r="Z18" s="80">
        <v>1</v>
      </c>
      <c r="AA18" s="80" t="s">
        <v>117</v>
      </c>
      <c r="AB18" s="80" t="s">
        <v>117</v>
      </c>
    </row>
    <row r="19" spans="1:28" ht="36" x14ac:dyDescent="0.25">
      <c r="A19" s="307">
        <v>14</v>
      </c>
      <c r="B19" s="87" t="s">
        <v>198</v>
      </c>
      <c r="C19" s="80" t="s">
        <v>181</v>
      </c>
      <c r="D19" s="73" t="s">
        <v>738</v>
      </c>
      <c r="E19" s="80" t="s">
        <v>84</v>
      </c>
      <c r="F19" s="80" t="s">
        <v>85</v>
      </c>
      <c r="G19" s="80" t="s">
        <v>85</v>
      </c>
      <c r="H19" s="82">
        <v>1955</v>
      </c>
      <c r="I19" s="83">
        <v>113792.6876</v>
      </c>
      <c r="J19" s="83">
        <v>99710.781799999997</v>
      </c>
      <c r="K19" s="84" t="s">
        <v>72</v>
      </c>
      <c r="L19" s="85" t="s">
        <v>188</v>
      </c>
      <c r="M19" s="80" t="s">
        <v>183</v>
      </c>
      <c r="N19" s="73" t="s">
        <v>190</v>
      </c>
      <c r="O19" s="73" t="s">
        <v>118</v>
      </c>
      <c r="P19" s="73" t="s">
        <v>199</v>
      </c>
      <c r="Q19" s="80" t="s">
        <v>185</v>
      </c>
      <c r="R19" s="80" t="s">
        <v>61</v>
      </c>
      <c r="S19" s="80" t="s">
        <v>140</v>
      </c>
      <c r="T19" s="80" t="s">
        <v>61</v>
      </c>
      <c r="U19" s="80" t="s">
        <v>61</v>
      </c>
      <c r="V19" s="80" t="s">
        <v>61</v>
      </c>
      <c r="W19" s="80" t="s">
        <v>61</v>
      </c>
      <c r="X19" s="80" t="s">
        <v>61</v>
      </c>
      <c r="Y19" s="80">
        <v>29.98</v>
      </c>
      <c r="Z19" s="80">
        <v>1</v>
      </c>
      <c r="AA19" s="80" t="s">
        <v>117</v>
      </c>
      <c r="AB19" s="80" t="s">
        <v>117</v>
      </c>
    </row>
    <row r="20" spans="1:28" ht="24" x14ac:dyDescent="0.25">
      <c r="A20" s="306">
        <v>15</v>
      </c>
      <c r="B20" s="87" t="s">
        <v>200</v>
      </c>
      <c r="C20" s="80" t="s">
        <v>201</v>
      </c>
      <c r="D20" s="73" t="s">
        <v>738</v>
      </c>
      <c r="E20" s="80" t="s">
        <v>84</v>
      </c>
      <c r="F20" s="80" t="s">
        <v>85</v>
      </c>
      <c r="G20" s="80" t="s">
        <v>85</v>
      </c>
      <c r="H20" s="82">
        <v>1990</v>
      </c>
      <c r="I20" s="83">
        <v>228478.568</v>
      </c>
      <c r="J20" s="83">
        <v>218905.49600000001</v>
      </c>
      <c r="K20" s="84" t="s">
        <v>94</v>
      </c>
      <c r="L20" s="85"/>
      <c r="M20" s="80" t="s">
        <v>202</v>
      </c>
      <c r="N20" s="73"/>
      <c r="O20" s="73"/>
      <c r="P20" s="73"/>
      <c r="Q20" s="80"/>
      <c r="R20" s="80"/>
      <c r="S20" s="80"/>
      <c r="T20" s="80"/>
      <c r="U20" s="80"/>
      <c r="V20" s="80"/>
      <c r="W20" s="80"/>
      <c r="X20" s="80"/>
      <c r="Y20" s="80">
        <v>56.8</v>
      </c>
      <c r="Z20" s="80">
        <v>1</v>
      </c>
      <c r="AA20" s="80" t="s">
        <v>117</v>
      </c>
      <c r="AB20" s="80" t="s">
        <v>117</v>
      </c>
    </row>
    <row r="21" spans="1:28" ht="24" x14ac:dyDescent="0.25">
      <c r="A21" s="307">
        <v>16</v>
      </c>
      <c r="B21" s="87" t="s">
        <v>203</v>
      </c>
      <c r="C21" s="80" t="s">
        <v>204</v>
      </c>
      <c r="D21" s="73" t="s">
        <v>738</v>
      </c>
      <c r="E21" s="80" t="s">
        <v>84</v>
      </c>
      <c r="F21" s="80" t="s">
        <v>85</v>
      </c>
      <c r="G21" s="80" t="s">
        <v>85</v>
      </c>
      <c r="H21" s="82">
        <v>1990</v>
      </c>
      <c r="I21" s="83">
        <v>263796.2058</v>
      </c>
      <c r="J21" s="83">
        <v>252743.35260000001</v>
      </c>
      <c r="K21" s="84" t="s">
        <v>72</v>
      </c>
      <c r="L21" s="85"/>
      <c r="M21" s="80" t="s">
        <v>202</v>
      </c>
      <c r="N21" s="73"/>
      <c r="O21" s="73"/>
      <c r="P21" s="73"/>
      <c r="Q21" s="80"/>
      <c r="R21" s="80"/>
      <c r="S21" s="80"/>
      <c r="T21" s="80"/>
      <c r="U21" s="80"/>
      <c r="V21" s="80"/>
      <c r="W21" s="80"/>
      <c r="X21" s="80"/>
      <c r="Y21" s="80">
        <v>65.58</v>
      </c>
      <c r="Z21" s="80">
        <v>1</v>
      </c>
      <c r="AA21" s="80" t="s">
        <v>117</v>
      </c>
      <c r="AB21" s="80" t="s">
        <v>117</v>
      </c>
    </row>
    <row r="22" spans="1:28" ht="24" x14ac:dyDescent="0.25">
      <c r="A22" s="306">
        <v>17</v>
      </c>
      <c r="B22" s="87" t="s">
        <v>205</v>
      </c>
      <c r="C22" s="80" t="s">
        <v>206</v>
      </c>
      <c r="D22" s="73" t="s">
        <v>738</v>
      </c>
      <c r="E22" s="80" t="s">
        <v>84</v>
      </c>
      <c r="F22" s="80" t="s">
        <v>85</v>
      </c>
      <c r="G22" s="80" t="s">
        <v>85</v>
      </c>
      <c r="H22" s="82">
        <v>1990</v>
      </c>
      <c r="I22" s="83">
        <v>13223.462399999999</v>
      </c>
      <c r="J22" s="83">
        <v>10815.6096</v>
      </c>
      <c r="K22" s="84" t="s">
        <v>72</v>
      </c>
      <c r="L22" s="85"/>
      <c r="M22" s="80" t="s">
        <v>202</v>
      </c>
      <c r="N22" s="73"/>
      <c r="O22" s="73"/>
      <c r="P22" s="73"/>
      <c r="Q22" s="80"/>
      <c r="R22" s="80"/>
      <c r="S22" s="80"/>
      <c r="T22" s="80"/>
      <c r="U22" s="80"/>
      <c r="V22" s="80"/>
      <c r="W22" s="80"/>
      <c r="X22" s="80"/>
      <c r="Y22" s="80">
        <v>5.76</v>
      </c>
      <c r="Z22" s="80">
        <v>1</v>
      </c>
      <c r="AA22" s="80" t="s">
        <v>116</v>
      </c>
      <c r="AB22" s="80" t="s">
        <v>117</v>
      </c>
    </row>
    <row r="23" spans="1:28" ht="36" x14ac:dyDescent="0.25">
      <c r="A23" s="307">
        <v>18</v>
      </c>
      <c r="B23" s="87" t="s">
        <v>207</v>
      </c>
      <c r="C23" s="80" t="s">
        <v>208</v>
      </c>
      <c r="D23" s="80" t="s">
        <v>739</v>
      </c>
      <c r="E23" s="80" t="s">
        <v>61</v>
      </c>
      <c r="F23" s="80" t="s">
        <v>61</v>
      </c>
      <c r="G23" s="80" t="s">
        <v>61</v>
      </c>
      <c r="H23" s="82">
        <v>2016</v>
      </c>
      <c r="I23" s="83"/>
      <c r="J23" s="83"/>
      <c r="K23" s="84" t="s">
        <v>72</v>
      </c>
      <c r="L23" s="85"/>
      <c r="M23" s="80" t="s">
        <v>209</v>
      </c>
      <c r="N23" s="73"/>
      <c r="O23" s="73"/>
      <c r="P23" s="73"/>
      <c r="Q23" s="80" t="s">
        <v>210</v>
      </c>
      <c r="R23" s="80" t="s">
        <v>61</v>
      </c>
      <c r="S23" s="80" t="s">
        <v>61</v>
      </c>
      <c r="T23" s="80" t="s">
        <v>61</v>
      </c>
      <c r="U23" s="80" t="s">
        <v>61</v>
      </c>
      <c r="V23" s="80" t="s">
        <v>61</v>
      </c>
      <c r="W23" s="80" t="s">
        <v>61</v>
      </c>
      <c r="X23" s="80" t="s">
        <v>61</v>
      </c>
      <c r="Y23" s="80"/>
      <c r="Z23" s="80" t="s">
        <v>61</v>
      </c>
      <c r="AA23" s="80" t="s">
        <v>61</v>
      </c>
      <c r="AB23" s="80" t="s">
        <v>61</v>
      </c>
    </row>
    <row r="24" spans="1:28" ht="108" x14ac:dyDescent="0.25">
      <c r="A24" s="306">
        <v>19</v>
      </c>
      <c r="B24" s="87" t="s">
        <v>211</v>
      </c>
      <c r="C24" s="80" t="s">
        <v>212</v>
      </c>
      <c r="D24" s="80" t="s">
        <v>739</v>
      </c>
      <c r="E24" s="80" t="s">
        <v>116</v>
      </c>
      <c r="F24" s="80" t="s">
        <v>117</v>
      </c>
      <c r="G24" s="80" t="s">
        <v>85</v>
      </c>
      <c r="H24" s="82">
        <v>1970</v>
      </c>
      <c r="I24" s="83">
        <v>344553.3</v>
      </c>
      <c r="J24" s="83"/>
      <c r="K24" s="84" t="s">
        <v>72</v>
      </c>
      <c r="L24" s="85" t="s">
        <v>213</v>
      </c>
      <c r="M24" s="80" t="s">
        <v>214</v>
      </c>
      <c r="N24" s="80" t="s">
        <v>61</v>
      </c>
      <c r="O24" s="80" t="s">
        <v>61</v>
      </c>
      <c r="P24" s="80" t="s">
        <v>215</v>
      </c>
      <c r="Q24" s="80" t="s">
        <v>210</v>
      </c>
      <c r="R24" s="80" t="s">
        <v>61</v>
      </c>
      <c r="S24" s="80" t="s">
        <v>44</v>
      </c>
      <c r="T24" s="80" t="s">
        <v>61</v>
      </c>
      <c r="U24" s="80" t="s">
        <v>61</v>
      </c>
      <c r="V24" s="80" t="s">
        <v>61</v>
      </c>
      <c r="W24" s="80" t="s">
        <v>61</v>
      </c>
      <c r="X24" s="80" t="s">
        <v>61</v>
      </c>
      <c r="Y24" s="80">
        <v>195</v>
      </c>
      <c r="Z24" s="80">
        <v>1</v>
      </c>
      <c r="AA24" s="80" t="s">
        <v>117</v>
      </c>
      <c r="AB24" s="80" t="s">
        <v>117</v>
      </c>
    </row>
    <row r="25" spans="1:28" ht="72" x14ac:dyDescent="0.25">
      <c r="A25" s="80">
        <v>20</v>
      </c>
      <c r="B25" s="88" t="s">
        <v>216</v>
      </c>
      <c r="C25" s="80" t="s">
        <v>217</v>
      </c>
      <c r="D25" s="80" t="s">
        <v>739</v>
      </c>
      <c r="E25" s="80"/>
      <c r="F25" s="80" t="s">
        <v>117</v>
      </c>
      <c r="G25" s="80" t="s">
        <v>117</v>
      </c>
      <c r="H25" s="82">
        <v>1960</v>
      </c>
      <c r="I25" s="325">
        <v>8204482</v>
      </c>
      <c r="J25" s="83"/>
      <c r="K25" s="84" t="s">
        <v>72</v>
      </c>
      <c r="L25" s="85" t="s">
        <v>218</v>
      </c>
      <c r="M25" s="80" t="s">
        <v>219</v>
      </c>
      <c r="N25" s="80" t="s">
        <v>61</v>
      </c>
      <c r="O25" s="80" t="s">
        <v>61</v>
      </c>
      <c r="P25" s="73" t="s">
        <v>220</v>
      </c>
      <c r="Q25" s="80" t="s">
        <v>221</v>
      </c>
      <c r="R25" s="80" t="s">
        <v>61</v>
      </c>
      <c r="S25" s="80" t="s">
        <v>44</v>
      </c>
      <c r="T25" s="80" t="s">
        <v>44</v>
      </c>
      <c r="U25" s="80" t="s">
        <v>44</v>
      </c>
      <c r="V25" s="80" t="s">
        <v>61</v>
      </c>
      <c r="W25" s="80" t="s">
        <v>61</v>
      </c>
      <c r="X25" s="80" t="s">
        <v>61</v>
      </c>
      <c r="Y25" s="80"/>
      <c r="Z25" s="80" t="s">
        <v>61</v>
      </c>
      <c r="AA25" s="80" t="s">
        <v>61</v>
      </c>
      <c r="AB25" s="80" t="s">
        <v>61</v>
      </c>
    </row>
    <row r="26" spans="1:28" ht="168" x14ac:dyDescent="0.25">
      <c r="A26" s="73">
        <v>21</v>
      </c>
      <c r="B26" s="88" t="s">
        <v>222</v>
      </c>
      <c r="C26" s="80" t="s">
        <v>223</v>
      </c>
      <c r="D26" s="80" t="s">
        <v>739</v>
      </c>
      <c r="E26" s="80" t="s">
        <v>116</v>
      </c>
      <c r="F26" s="80" t="s">
        <v>117</v>
      </c>
      <c r="G26" s="80" t="s">
        <v>117</v>
      </c>
      <c r="H26" s="82">
        <v>2013</v>
      </c>
      <c r="I26" s="325">
        <v>954426.35</v>
      </c>
      <c r="J26" s="83"/>
      <c r="K26" s="84" t="s">
        <v>72</v>
      </c>
      <c r="L26" s="85" t="s">
        <v>224</v>
      </c>
      <c r="M26" s="80" t="s">
        <v>225</v>
      </c>
      <c r="N26" s="80" t="s">
        <v>226</v>
      </c>
      <c r="O26" s="80" t="s">
        <v>61</v>
      </c>
      <c r="P26" s="80" t="s">
        <v>227</v>
      </c>
      <c r="Q26" s="80" t="s">
        <v>228</v>
      </c>
      <c r="R26" s="80" t="s">
        <v>61</v>
      </c>
      <c r="S26" s="80" t="s">
        <v>44</v>
      </c>
      <c r="T26" s="80" t="s">
        <v>44</v>
      </c>
      <c r="U26" s="80" t="s">
        <v>44</v>
      </c>
      <c r="V26" s="80" t="s">
        <v>44</v>
      </c>
      <c r="W26" s="80" t="s">
        <v>61</v>
      </c>
      <c r="X26" s="80" t="s">
        <v>61</v>
      </c>
      <c r="Y26" s="80">
        <v>450</v>
      </c>
      <c r="Z26" s="80">
        <v>1</v>
      </c>
      <c r="AA26" s="80" t="s">
        <v>117</v>
      </c>
      <c r="AB26" s="80" t="s">
        <v>117</v>
      </c>
    </row>
    <row r="27" spans="1:28" ht="48" x14ac:dyDescent="0.25">
      <c r="A27" s="80">
        <v>22</v>
      </c>
      <c r="B27" s="88" t="s">
        <v>229</v>
      </c>
      <c r="C27" s="80" t="s">
        <v>223</v>
      </c>
      <c r="D27" s="80" t="s">
        <v>739</v>
      </c>
      <c r="E27" s="80"/>
      <c r="F27" s="80" t="s">
        <v>117</v>
      </c>
      <c r="G27" s="80" t="s">
        <v>117</v>
      </c>
      <c r="H27" s="82">
        <v>1961</v>
      </c>
      <c r="I27" s="325">
        <v>65180</v>
      </c>
      <c r="J27" s="83"/>
      <c r="K27" s="84" t="s">
        <v>72</v>
      </c>
      <c r="L27" s="85" t="s">
        <v>224</v>
      </c>
      <c r="M27" s="80" t="s">
        <v>230</v>
      </c>
      <c r="N27" s="80" t="s">
        <v>61</v>
      </c>
      <c r="O27" s="80" t="s">
        <v>61</v>
      </c>
      <c r="P27" s="73" t="s">
        <v>231</v>
      </c>
      <c r="Q27" s="80" t="s">
        <v>232</v>
      </c>
      <c r="R27" s="80" t="s">
        <v>61</v>
      </c>
      <c r="S27" s="80" t="s">
        <v>44</v>
      </c>
      <c r="T27" s="80" t="s">
        <v>61</v>
      </c>
      <c r="U27" s="80" t="s">
        <v>61</v>
      </c>
      <c r="V27" s="80" t="s">
        <v>61</v>
      </c>
      <c r="W27" s="80" t="s">
        <v>61</v>
      </c>
      <c r="X27" s="80" t="s">
        <v>61</v>
      </c>
      <c r="Y27" s="80"/>
      <c r="Z27" s="80" t="s">
        <v>61</v>
      </c>
      <c r="AA27" s="80" t="s">
        <v>61</v>
      </c>
      <c r="AB27" s="80" t="s">
        <v>61</v>
      </c>
    </row>
    <row r="28" spans="1:28" ht="84" x14ac:dyDescent="0.25">
      <c r="A28" s="306">
        <v>23</v>
      </c>
      <c r="B28" s="89" t="s">
        <v>233</v>
      </c>
      <c r="C28" s="90" t="s">
        <v>95</v>
      </c>
      <c r="D28" s="90" t="s">
        <v>738</v>
      </c>
      <c r="E28" s="90" t="s">
        <v>84</v>
      </c>
      <c r="F28" s="90" t="s">
        <v>85</v>
      </c>
      <c r="G28" s="90" t="s">
        <v>85</v>
      </c>
      <c r="H28" s="91" t="s">
        <v>176</v>
      </c>
      <c r="I28" s="316">
        <v>48927.600000000006</v>
      </c>
      <c r="J28" s="92">
        <v>41923.199999999997</v>
      </c>
      <c r="K28" s="84" t="s">
        <v>72</v>
      </c>
      <c r="L28" s="85"/>
      <c r="M28" s="80" t="s">
        <v>234</v>
      </c>
      <c r="N28" s="80" t="s">
        <v>162</v>
      </c>
      <c r="O28" s="80" t="s">
        <v>61</v>
      </c>
      <c r="P28" s="80" t="s">
        <v>235</v>
      </c>
      <c r="Q28" s="80"/>
      <c r="R28" s="80"/>
      <c r="S28" s="80" t="s">
        <v>123</v>
      </c>
      <c r="T28" s="80" t="s">
        <v>61</v>
      </c>
      <c r="U28" s="80" t="s">
        <v>61</v>
      </c>
      <c r="V28" s="80" t="s">
        <v>123</v>
      </c>
      <c r="W28" s="80" t="s">
        <v>61</v>
      </c>
      <c r="X28" s="80" t="s">
        <v>61</v>
      </c>
      <c r="Y28" s="80">
        <v>30</v>
      </c>
      <c r="Z28" s="80">
        <v>1</v>
      </c>
      <c r="AA28" s="80" t="s">
        <v>117</v>
      </c>
      <c r="AB28" s="80" t="s">
        <v>117</v>
      </c>
    </row>
    <row r="29" spans="1:28" ht="24" x14ac:dyDescent="0.25">
      <c r="A29" s="307">
        <v>24</v>
      </c>
      <c r="B29" s="89" t="s">
        <v>236</v>
      </c>
      <c r="C29" s="90" t="s">
        <v>237</v>
      </c>
      <c r="D29" s="90" t="s">
        <v>738</v>
      </c>
      <c r="E29" s="90" t="s">
        <v>84</v>
      </c>
      <c r="F29" s="90" t="s">
        <v>85</v>
      </c>
      <c r="G29" s="90" t="s">
        <v>85</v>
      </c>
      <c r="H29" s="91">
        <v>1920</v>
      </c>
      <c r="I29" s="316">
        <v>20225.469399999998</v>
      </c>
      <c r="J29" s="92">
        <v>16542.625100000001</v>
      </c>
      <c r="K29" s="84" t="s">
        <v>72</v>
      </c>
      <c r="L29" s="85"/>
      <c r="M29" s="80" t="s">
        <v>238</v>
      </c>
      <c r="N29" s="80" t="s">
        <v>74</v>
      </c>
      <c r="O29" s="80" t="s">
        <v>239</v>
      </c>
      <c r="P29" s="80" t="s">
        <v>57</v>
      </c>
      <c r="Q29" s="80"/>
      <c r="R29" s="80"/>
      <c r="S29" s="80" t="s">
        <v>123</v>
      </c>
      <c r="T29" s="80" t="s">
        <v>61</v>
      </c>
      <c r="U29" s="80" t="s">
        <v>61</v>
      </c>
      <c r="V29" s="80" t="s">
        <v>123</v>
      </c>
      <c r="W29" s="80" t="s">
        <v>61</v>
      </c>
      <c r="X29" s="80" t="s">
        <v>61</v>
      </c>
      <c r="Y29" s="80">
        <v>8.81</v>
      </c>
      <c r="Z29" s="80">
        <v>1</v>
      </c>
      <c r="AA29" s="80" t="s">
        <v>117</v>
      </c>
      <c r="AB29" s="80" t="s">
        <v>117</v>
      </c>
    </row>
    <row r="30" spans="1:28" ht="48" x14ac:dyDescent="0.25">
      <c r="A30" s="306">
        <v>25</v>
      </c>
      <c r="B30" s="89" t="s">
        <v>240</v>
      </c>
      <c r="C30" s="90" t="s">
        <v>241</v>
      </c>
      <c r="D30" s="90" t="s">
        <v>741</v>
      </c>
      <c r="E30" s="90" t="s">
        <v>84</v>
      </c>
      <c r="F30" s="90" t="s">
        <v>85</v>
      </c>
      <c r="G30" s="90" t="s">
        <v>85</v>
      </c>
      <c r="H30" s="91" t="s">
        <v>176</v>
      </c>
      <c r="I30" s="316">
        <v>38553.705300000001</v>
      </c>
      <c r="J30" s="92"/>
      <c r="K30" s="84" t="s">
        <v>72</v>
      </c>
      <c r="L30" s="85"/>
      <c r="M30" s="80" t="s">
        <v>242</v>
      </c>
      <c r="N30" s="80" t="s">
        <v>74</v>
      </c>
      <c r="O30" s="80" t="s">
        <v>239</v>
      </c>
      <c r="P30" s="80" t="s">
        <v>243</v>
      </c>
      <c r="Q30" s="80"/>
      <c r="R30" s="80"/>
      <c r="S30" s="80" t="s">
        <v>123</v>
      </c>
      <c r="T30" s="80" t="s">
        <v>44</v>
      </c>
      <c r="U30" s="80" t="s">
        <v>123</v>
      </c>
      <c r="V30" s="80" t="s">
        <v>44</v>
      </c>
      <c r="W30" s="80" t="s">
        <v>61</v>
      </c>
      <c r="X30" s="80" t="s">
        <v>123</v>
      </c>
      <c r="Y30" s="80">
        <v>9.7899999999999991</v>
      </c>
      <c r="Z30" s="80">
        <v>2</v>
      </c>
      <c r="AA30" s="80" t="s">
        <v>117</v>
      </c>
      <c r="AB30" s="80" t="s">
        <v>117</v>
      </c>
    </row>
    <row r="31" spans="1:28" ht="48.75" x14ac:dyDescent="0.25">
      <c r="A31" s="307">
        <v>26</v>
      </c>
      <c r="B31" s="81" t="s">
        <v>244</v>
      </c>
      <c r="C31" s="80" t="s">
        <v>245</v>
      </c>
      <c r="D31" s="80" t="s">
        <v>738</v>
      </c>
      <c r="E31" s="80" t="s">
        <v>84</v>
      </c>
      <c r="F31" s="93" t="s">
        <v>85</v>
      </c>
      <c r="G31" s="80" t="s">
        <v>85</v>
      </c>
      <c r="H31" s="82" t="s">
        <v>246</v>
      </c>
      <c r="I31" s="83">
        <v>398038.2</v>
      </c>
      <c r="J31" s="83">
        <v>346848</v>
      </c>
      <c r="K31" s="94" t="s">
        <v>94</v>
      </c>
      <c r="L31" s="95" t="s">
        <v>247</v>
      </c>
      <c r="M31" s="82" t="s">
        <v>248</v>
      </c>
      <c r="N31" s="82" t="s">
        <v>249</v>
      </c>
      <c r="O31" s="82" t="s">
        <v>250</v>
      </c>
      <c r="P31" s="82" t="s">
        <v>251</v>
      </c>
      <c r="Q31" s="80" t="s">
        <v>252</v>
      </c>
      <c r="R31" s="80" t="s">
        <v>61</v>
      </c>
      <c r="S31" s="80" t="s">
        <v>44</v>
      </c>
      <c r="T31" s="80" t="s">
        <v>44</v>
      </c>
      <c r="U31" s="80" t="s">
        <v>44</v>
      </c>
      <c r="V31" s="80" t="s">
        <v>44</v>
      </c>
      <c r="W31" s="80" t="s">
        <v>44</v>
      </c>
      <c r="X31" s="80" t="s">
        <v>44</v>
      </c>
      <c r="Y31" s="96">
        <v>60</v>
      </c>
      <c r="Z31" s="97" t="s">
        <v>253</v>
      </c>
      <c r="AA31" s="98" t="s">
        <v>116</v>
      </c>
      <c r="AB31" s="98" t="s">
        <v>117</v>
      </c>
    </row>
    <row r="32" spans="1:28" ht="24" x14ac:dyDescent="0.25">
      <c r="A32" s="306">
        <v>27</v>
      </c>
      <c r="B32" s="81" t="s">
        <v>254</v>
      </c>
      <c r="C32" s="80" t="s">
        <v>245</v>
      </c>
      <c r="D32" s="80" t="s">
        <v>738</v>
      </c>
      <c r="E32" s="80" t="s">
        <v>84</v>
      </c>
      <c r="F32" s="80" t="s">
        <v>85</v>
      </c>
      <c r="G32" s="80" t="s">
        <v>85</v>
      </c>
      <c r="H32" s="82" t="s">
        <v>255</v>
      </c>
      <c r="I32" s="83">
        <v>610325.24</v>
      </c>
      <c r="J32" s="83">
        <v>531833.59999999998</v>
      </c>
      <c r="K32" s="94" t="s">
        <v>94</v>
      </c>
      <c r="L32" s="95" t="s">
        <v>256</v>
      </c>
      <c r="M32" s="82" t="s">
        <v>257</v>
      </c>
      <c r="N32" s="82" t="s">
        <v>258</v>
      </c>
      <c r="O32" s="82" t="s">
        <v>259</v>
      </c>
      <c r="P32" s="82" t="s">
        <v>260</v>
      </c>
      <c r="Q32" s="58" t="s">
        <v>261</v>
      </c>
      <c r="R32" s="58" t="s">
        <v>262</v>
      </c>
      <c r="S32" s="58" t="s">
        <v>44</v>
      </c>
      <c r="T32" s="58" t="s">
        <v>44</v>
      </c>
      <c r="U32" s="58" t="s">
        <v>44</v>
      </c>
      <c r="V32" s="58" t="s">
        <v>44</v>
      </c>
      <c r="W32" s="58" t="s">
        <v>61</v>
      </c>
      <c r="X32" s="58" t="s">
        <v>44</v>
      </c>
      <c r="Y32" s="66">
        <v>92</v>
      </c>
      <c r="Z32" s="71">
        <v>1</v>
      </c>
      <c r="AA32" s="71" t="s">
        <v>117</v>
      </c>
      <c r="AB32" s="71" t="s">
        <v>117</v>
      </c>
    </row>
    <row r="33" spans="1:28" ht="72" x14ac:dyDescent="0.25">
      <c r="A33" s="307">
        <v>28</v>
      </c>
      <c r="B33" s="81" t="s">
        <v>263</v>
      </c>
      <c r="C33" s="80" t="s">
        <v>245</v>
      </c>
      <c r="D33" s="80" t="s">
        <v>738</v>
      </c>
      <c r="E33" s="80" t="s">
        <v>84</v>
      </c>
      <c r="F33" s="80" t="s">
        <v>85</v>
      </c>
      <c r="G33" s="80" t="s">
        <v>85</v>
      </c>
      <c r="H33" s="82" t="s">
        <v>264</v>
      </c>
      <c r="I33" s="83">
        <v>438704.43609999999</v>
      </c>
      <c r="J33" s="83">
        <v>382284.304</v>
      </c>
      <c r="K33" s="94" t="s">
        <v>94</v>
      </c>
      <c r="L33" s="95" t="s">
        <v>265</v>
      </c>
      <c r="M33" s="82" t="s">
        <v>266</v>
      </c>
      <c r="N33" s="82" t="s">
        <v>162</v>
      </c>
      <c r="O33" s="82" t="s">
        <v>267</v>
      </c>
      <c r="P33" s="82" t="s">
        <v>268</v>
      </c>
      <c r="Q33" s="80" t="s">
        <v>269</v>
      </c>
      <c r="R33" s="80" t="s">
        <v>270</v>
      </c>
      <c r="S33" s="80" t="s">
        <v>44</v>
      </c>
      <c r="T33" s="80" t="s">
        <v>44</v>
      </c>
      <c r="U33" s="80" t="s">
        <v>44</v>
      </c>
      <c r="V33" s="80" t="s">
        <v>44</v>
      </c>
      <c r="W33" s="80" t="s">
        <v>44</v>
      </c>
      <c r="X33" s="80" t="s">
        <v>44</v>
      </c>
      <c r="Y33" s="96">
        <v>66.13</v>
      </c>
      <c r="Z33" s="97" t="s">
        <v>271</v>
      </c>
      <c r="AA33" s="98" t="s">
        <v>117</v>
      </c>
      <c r="AB33" s="98" t="s">
        <v>117</v>
      </c>
    </row>
    <row r="34" spans="1:28" ht="96" x14ac:dyDescent="0.25">
      <c r="A34" s="306">
        <v>29</v>
      </c>
      <c r="B34" s="81" t="s">
        <v>272</v>
      </c>
      <c r="C34" s="80" t="s">
        <v>245</v>
      </c>
      <c r="D34" s="80" t="s">
        <v>738</v>
      </c>
      <c r="E34" s="80" t="s">
        <v>84</v>
      </c>
      <c r="F34" s="80" t="s">
        <v>85</v>
      </c>
      <c r="G34" s="80" t="s">
        <v>85</v>
      </c>
      <c r="H34" s="82">
        <v>1975</v>
      </c>
      <c r="I34" s="83">
        <v>265358.8</v>
      </c>
      <c r="J34" s="83">
        <v>231232</v>
      </c>
      <c r="K34" s="84" t="s">
        <v>72</v>
      </c>
      <c r="L34" s="95" t="s">
        <v>273</v>
      </c>
      <c r="M34" s="82" t="s">
        <v>274</v>
      </c>
      <c r="N34" s="82" t="s">
        <v>162</v>
      </c>
      <c r="O34" s="82" t="s">
        <v>61</v>
      </c>
      <c r="P34" s="82" t="s">
        <v>275</v>
      </c>
      <c r="Q34" s="80" t="s">
        <v>276</v>
      </c>
      <c r="R34" s="80" t="s">
        <v>277</v>
      </c>
      <c r="S34" s="80" t="s">
        <v>44</v>
      </c>
      <c r="T34" s="80" t="s">
        <v>44</v>
      </c>
      <c r="U34" s="80" t="s">
        <v>44</v>
      </c>
      <c r="V34" s="80" t="s">
        <v>44</v>
      </c>
      <c r="W34" s="80" t="s">
        <v>278</v>
      </c>
      <c r="X34" s="80" t="s">
        <v>44</v>
      </c>
      <c r="Y34" s="96">
        <v>40</v>
      </c>
      <c r="Z34" s="98">
        <v>1</v>
      </c>
      <c r="AA34" s="98" t="s">
        <v>117</v>
      </c>
      <c r="AB34" s="98" t="s">
        <v>117</v>
      </c>
    </row>
    <row r="35" spans="1:28" ht="48" x14ac:dyDescent="0.25">
      <c r="A35" s="307">
        <v>30</v>
      </c>
      <c r="B35" s="81" t="s">
        <v>279</v>
      </c>
      <c r="C35" s="80" t="s">
        <v>245</v>
      </c>
      <c r="D35" s="80" t="s">
        <v>738</v>
      </c>
      <c r="E35" s="80" t="s">
        <v>84</v>
      </c>
      <c r="F35" s="80" t="s">
        <v>85</v>
      </c>
      <c r="G35" s="80" t="s">
        <v>85</v>
      </c>
      <c r="H35" s="82" t="s">
        <v>165</v>
      </c>
      <c r="I35" s="83">
        <v>497547.75</v>
      </c>
      <c r="J35" s="83">
        <v>433560</v>
      </c>
      <c r="K35" s="94" t="s">
        <v>94</v>
      </c>
      <c r="L35" s="95" t="s">
        <v>256</v>
      </c>
      <c r="M35" s="82" t="s">
        <v>280</v>
      </c>
      <c r="N35" s="82" t="s">
        <v>162</v>
      </c>
      <c r="O35" s="82" t="s">
        <v>267</v>
      </c>
      <c r="P35" s="82" t="s">
        <v>281</v>
      </c>
      <c r="Q35" s="80" t="s">
        <v>282</v>
      </c>
      <c r="R35" s="80" t="s">
        <v>283</v>
      </c>
      <c r="S35" s="80" t="s">
        <v>123</v>
      </c>
      <c r="T35" s="80" t="s">
        <v>44</v>
      </c>
      <c r="U35" s="80" t="s">
        <v>44</v>
      </c>
      <c r="V35" s="80" t="s">
        <v>44</v>
      </c>
      <c r="W35" s="80" t="s">
        <v>44</v>
      </c>
      <c r="X35" s="80" t="s">
        <v>44</v>
      </c>
      <c r="Y35" s="96">
        <v>75</v>
      </c>
      <c r="Z35" s="98" t="s">
        <v>284</v>
      </c>
      <c r="AA35" s="98" t="s">
        <v>117</v>
      </c>
      <c r="AB35" s="98" t="s">
        <v>117</v>
      </c>
    </row>
    <row r="36" spans="1:28" ht="48" x14ac:dyDescent="0.25">
      <c r="A36" s="306">
        <v>31</v>
      </c>
      <c r="B36" s="81" t="s">
        <v>285</v>
      </c>
      <c r="C36" s="80" t="s">
        <v>245</v>
      </c>
      <c r="D36" s="80" t="s">
        <v>738</v>
      </c>
      <c r="E36" s="80" t="s">
        <v>84</v>
      </c>
      <c r="F36" s="80" t="s">
        <v>85</v>
      </c>
      <c r="G36" s="80" t="s">
        <v>85</v>
      </c>
      <c r="H36" s="82" t="s">
        <v>286</v>
      </c>
      <c r="I36" s="83">
        <v>364868.35000000003</v>
      </c>
      <c r="J36" s="83">
        <v>317944</v>
      </c>
      <c r="K36" s="94" t="s">
        <v>72</v>
      </c>
      <c r="L36" s="95" t="s">
        <v>287</v>
      </c>
      <c r="M36" s="82" t="s">
        <v>288</v>
      </c>
      <c r="N36" s="82" t="s">
        <v>162</v>
      </c>
      <c r="O36" s="82" t="s">
        <v>259</v>
      </c>
      <c r="P36" s="82" t="s">
        <v>281</v>
      </c>
      <c r="Q36" s="80" t="s">
        <v>289</v>
      </c>
      <c r="R36" s="80" t="s">
        <v>290</v>
      </c>
      <c r="S36" s="80" t="s">
        <v>44</v>
      </c>
      <c r="T36" s="80" t="s">
        <v>44</v>
      </c>
      <c r="U36" s="80" t="s">
        <v>44</v>
      </c>
      <c r="V36" s="80" t="s">
        <v>44</v>
      </c>
      <c r="W36" s="80" t="s">
        <v>278</v>
      </c>
      <c r="X36" s="80" t="s">
        <v>44</v>
      </c>
      <c r="Y36" s="96">
        <v>55</v>
      </c>
      <c r="Z36" s="98">
        <v>1</v>
      </c>
      <c r="AA36" s="98" t="s">
        <v>117</v>
      </c>
      <c r="AB36" s="98" t="s">
        <v>117</v>
      </c>
    </row>
    <row r="37" spans="1:28" ht="108" x14ac:dyDescent="0.25">
      <c r="A37" s="307">
        <v>32</v>
      </c>
      <c r="B37" s="81" t="s">
        <v>291</v>
      </c>
      <c r="C37" s="80" t="s">
        <v>245</v>
      </c>
      <c r="D37" s="80" t="s">
        <v>738</v>
      </c>
      <c r="E37" s="80" t="s">
        <v>84</v>
      </c>
      <c r="F37" s="80" t="s">
        <v>85</v>
      </c>
      <c r="G37" s="80" t="s">
        <v>85</v>
      </c>
      <c r="H37" s="82">
        <v>2013</v>
      </c>
      <c r="I37" s="83">
        <v>888951.98</v>
      </c>
      <c r="J37" s="83">
        <v>774627.20000000007</v>
      </c>
      <c r="K37" s="84" t="s">
        <v>72</v>
      </c>
      <c r="L37" s="99" t="s">
        <v>292</v>
      </c>
      <c r="M37" s="80" t="s">
        <v>293</v>
      </c>
      <c r="N37" s="80" t="s">
        <v>226</v>
      </c>
      <c r="O37" s="80" t="s">
        <v>267</v>
      </c>
      <c r="P37" s="82" t="s">
        <v>294</v>
      </c>
      <c r="Q37" s="80" t="s">
        <v>295</v>
      </c>
      <c r="R37" s="80" t="s">
        <v>296</v>
      </c>
      <c r="S37" s="80" t="s">
        <v>44</v>
      </c>
      <c r="T37" s="80" t="s">
        <v>44</v>
      </c>
      <c r="U37" s="80" t="s">
        <v>44</v>
      </c>
      <c r="V37" s="80" t="s">
        <v>44</v>
      </c>
      <c r="W37" s="80" t="s">
        <v>278</v>
      </c>
      <c r="X37" s="80" t="s">
        <v>44</v>
      </c>
      <c r="Y37" s="96" t="s">
        <v>297</v>
      </c>
      <c r="Z37" s="98" t="s">
        <v>284</v>
      </c>
      <c r="AA37" s="98" t="s">
        <v>117</v>
      </c>
      <c r="AB37" s="98" t="s">
        <v>117</v>
      </c>
    </row>
    <row r="38" spans="1:28" ht="72" x14ac:dyDescent="0.25">
      <c r="A38" s="306">
        <v>33</v>
      </c>
      <c r="B38" s="81" t="s">
        <v>298</v>
      </c>
      <c r="C38" s="80" t="s">
        <v>245</v>
      </c>
      <c r="D38" s="80" t="s">
        <v>738</v>
      </c>
      <c r="E38" s="80" t="s">
        <v>84</v>
      </c>
      <c r="F38" s="80" t="s">
        <v>85</v>
      </c>
      <c r="G38" s="80" t="s">
        <v>85</v>
      </c>
      <c r="H38" s="82" t="s">
        <v>299</v>
      </c>
      <c r="I38" s="83">
        <v>597057.30000000005</v>
      </c>
      <c r="J38" s="83">
        <v>520272</v>
      </c>
      <c r="K38" s="94" t="s">
        <v>94</v>
      </c>
      <c r="L38" s="95" t="s">
        <v>256</v>
      </c>
      <c r="M38" s="82" t="s">
        <v>300</v>
      </c>
      <c r="N38" s="82" t="s">
        <v>162</v>
      </c>
      <c r="O38" s="82" t="s">
        <v>301</v>
      </c>
      <c r="P38" s="82" t="s">
        <v>302</v>
      </c>
      <c r="Q38" s="80" t="s">
        <v>303</v>
      </c>
      <c r="R38" s="80" t="s">
        <v>304</v>
      </c>
      <c r="S38" s="80" t="s">
        <v>44</v>
      </c>
      <c r="T38" s="80" t="s">
        <v>44</v>
      </c>
      <c r="U38" s="80" t="s">
        <v>44</v>
      </c>
      <c r="V38" s="80" t="s">
        <v>123</v>
      </c>
      <c r="W38" s="80" t="s">
        <v>61</v>
      </c>
      <c r="X38" s="80" t="s">
        <v>44</v>
      </c>
      <c r="Y38" s="96">
        <v>90</v>
      </c>
      <c r="Z38" s="98">
        <v>1</v>
      </c>
      <c r="AA38" s="98" t="s">
        <v>117</v>
      </c>
      <c r="AB38" s="98" t="s">
        <v>117</v>
      </c>
    </row>
    <row r="39" spans="1:28" ht="48.75" x14ac:dyDescent="0.25">
      <c r="A39" s="307">
        <v>34</v>
      </c>
      <c r="B39" s="100" t="s">
        <v>305</v>
      </c>
      <c r="C39" s="80" t="s">
        <v>245</v>
      </c>
      <c r="D39" s="80" t="s">
        <v>738</v>
      </c>
      <c r="E39" s="80" t="s">
        <v>84</v>
      </c>
      <c r="F39" s="80" t="s">
        <v>85</v>
      </c>
      <c r="G39" s="80" t="s">
        <v>116</v>
      </c>
      <c r="H39" s="82" t="s">
        <v>165</v>
      </c>
      <c r="I39" s="101">
        <v>796076.4</v>
      </c>
      <c r="J39" s="101">
        <v>693696</v>
      </c>
      <c r="K39" s="94" t="s">
        <v>94</v>
      </c>
      <c r="L39" s="99" t="s">
        <v>256</v>
      </c>
      <c r="M39" s="82" t="s">
        <v>306</v>
      </c>
      <c r="N39" s="82" t="s">
        <v>162</v>
      </c>
      <c r="O39" s="82" t="s">
        <v>307</v>
      </c>
      <c r="P39" s="82" t="s">
        <v>251</v>
      </c>
      <c r="Q39" s="80" t="s">
        <v>308</v>
      </c>
      <c r="R39" s="80" t="s">
        <v>309</v>
      </c>
      <c r="S39" s="80" t="s">
        <v>44</v>
      </c>
      <c r="T39" s="80" t="s">
        <v>44</v>
      </c>
      <c r="U39" s="80" t="s">
        <v>44</v>
      </c>
      <c r="V39" s="80" t="s">
        <v>44</v>
      </c>
      <c r="W39" s="80" t="s">
        <v>44</v>
      </c>
      <c r="X39" s="80" t="s">
        <v>44</v>
      </c>
      <c r="Y39" s="96">
        <v>120</v>
      </c>
      <c r="Z39" s="97" t="s">
        <v>310</v>
      </c>
      <c r="AA39" s="98" t="s">
        <v>116</v>
      </c>
      <c r="AB39" s="98" t="s">
        <v>117</v>
      </c>
    </row>
    <row r="40" spans="1:28" ht="84" x14ac:dyDescent="0.25">
      <c r="A40" s="306">
        <v>35</v>
      </c>
      <c r="B40" s="81" t="s">
        <v>311</v>
      </c>
      <c r="C40" s="80" t="s">
        <v>245</v>
      </c>
      <c r="D40" s="80" t="s">
        <v>738</v>
      </c>
      <c r="E40" s="80" t="s">
        <v>84</v>
      </c>
      <c r="F40" s="80" t="s">
        <v>85</v>
      </c>
      <c r="G40" s="80" t="s">
        <v>85</v>
      </c>
      <c r="H40" s="82">
        <v>1980</v>
      </c>
      <c r="I40" s="83">
        <v>796076.4</v>
      </c>
      <c r="J40" s="83">
        <v>693696</v>
      </c>
      <c r="K40" s="94" t="s">
        <v>94</v>
      </c>
      <c r="L40" s="95" t="s">
        <v>312</v>
      </c>
      <c r="M40" s="82" t="s">
        <v>313</v>
      </c>
      <c r="N40" s="82" t="s">
        <v>314</v>
      </c>
      <c r="O40" s="82" t="s">
        <v>61</v>
      </c>
      <c r="P40" s="82" t="s">
        <v>315</v>
      </c>
      <c r="Q40" s="80" t="s">
        <v>316</v>
      </c>
      <c r="R40" s="80" t="s">
        <v>309</v>
      </c>
      <c r="S40" s="80" t="s">
        <v>44</v>
      </c>
      <c r="T40" s="80" t="s">
        <v>44</v>
      </c>
      <c r="U40" s="80" t="s">
        <v>44</v>
      </c>
      <c r="V40" s="80" t="s">
        <v>44</v>
      </c>
      <c r="W40" s="80" t="s">
        <v>44</v>
      </c>
      <c r="X40" s="80" t="s">
        <v>44</v>
      </c>
      <c r="Y40" s="96">
        <v>120</v>
      </c>
      <c r="Z40" s="98">
        <v>1</v>
      </c>
      <c r="AA40" s="98" t="s">
        <v>116</v>
      </c>
      <c r="AB40" s="98" t="s">
        <v>117</v>
      </c>
    </row>
    <row r="41" spans="1:28" ht="48" x14ac:dyDescent="0.25">
      <c r="A41" s="307">
        <v>36</v>
      </c>
      <c r="B41" s="81" t="s">
        <v>317</v>
      </c>
      <c r="C41" s="80" t="s">
        <v>245</v>
      </c>
      <c r="D41" s="80" t="s">
        <v>738</v>
      </c>
      <c r="E41" s="80" t="s">
        <v>84</v>
      </c>
      <c r="F41" s="80" t="s">
        <v>85</v>
      </c>
      <c r="G41" s="80" t="s">
        <v>85</v>
      </c>
      <c r="H41" s="82" t="s">
        <v>318</v>
      </c>
      <c r="I41" s="83">
        <v>398038.2</v>
      </c>
      <c r="J41" s="83">
        <v>346848</v>
      </c>
      <c r="K41" s="94" t="s">
        <v>94</v>
      </c>
      <c r="L41" s="99" t="s">
        <v>319</v>
      </c>
      <c r="M41" s="82" t="s">
        <v>320</v>
      </c>
      <c r="N41" s="82" t="s">
        <v>162</v>
      </c>
      <c r="O41" s="82" t="s">
        <v>307</v>
      </c>
      <c r="P41" s="82" t="s">
        <v>321</v>
      </c>
      <c r="Q41" s="80" t="s">
        <v>322</v>
      </c>
      <c r="R41" s="80" t="s">
        <v>309</v>
      </c>
      <c r="S41" s="80" t="s">
        <v>123</v>
      </c>
      <c r="T41" s="80" t="s">
        <v>44</v>
      </c>
      <c r="U41" s="80" t="s">
        <v>44</v>
      </c>
      <c r="V41" s="80" t="s">
        <v>44</v>
      </c>
      <c r="W41" s="80" t="s">
        <v>61</v>
      </c>
      <c r="X41" s="80" t="s">
        <v>44</v>
      </c>
      <c r="Y41" s="96">
        <v>60</v>
      </c>
      <c r="Z41" s="98" t="s">
        <v>284</v>
      </c>
      <c r="AA41" s="98" t="s">
        <v>117</v>
      </c>
      <c r="AB41" s="98" t="s">
        <v>117</v>
      </c>
    </row>
    <row r="42" spans="1:28" ht="108" x14ac:dyDescent="0.25">
      <c r="A42" s="306">
        <v>37</v>
      </c>
      <c r="B42" s="81" t="s">
        <v>323</v>
      </c>
      <c r="C42" s="80" t="s">
        <v>245</v>
      </c>
      <c r="D42" s="80" t="s">
        <v>738</v>
      </c>
      <c r="E42" s="80" t="s">
        <v>84</v>
      </c>
      <c r="F42" s="80" t="s">
        <v>85</v>
      </c>
      <c r="G42" s="80" t="s">
        <v>85</v>
      </c>
      <c r="H42" s="82" t="s">
        <v>324</v>
      </c>
      <c r="I42" s="83">
        <v>1359963.85</v>
      </c>
      <c r="J42" s="83">
        <v>1185064</v>
      </c>
      <c r="K42" s="94" t="s">
        <v>94</v>
      </c>
      <c r="L42" s="95" t="s">
        <v>247</v>
      </c>
      <c r="M42" s="82" t="s">
        <v>325</v>
      </c>
      <c r="N42" s="82" t="s">
        <v>162</v>
      </c>
      <c r="O42" s="82" t="s">
        <v>267</v>
      </c>
      <c r="P42" s="82" t="s">
        <v>326</v>
      </c>
      <c r="Q42" s="80" t="s">
        <v>327</v>
      </c>
      <c r="R42" s="80" t="s">
        <v>328</v>
      </c>
      <c r="S42" s="80" t="s">
        <v>44</v>
      </c>
      <c r="T42" s="80" t="s">
        <v>44</v>
      </c>
      <c r="U42" s="80" t="s">
        <v>44</v>
      </c>
      <c r="V42" s="80" t="s">
        <v>44</v>
      </c>
      <c r="W42" s="80" t="s">
        <v>44</v>
      </c>
      <c r="X42" s="80" t="s">
        <v>44</v>
      </c>
      <c r="Y42" s="96">
        <v>205</v>
      </c>
      <c r="Z42" s="98" t="s">
        <v>284</v>
      </c>
      <c r="AA42" s="98" t="s">
        <v>117</v>
      </c>
      <c r="AB42" s="98" t="s">
        <v>117</v>
      </c>
    </row>
    <row r="43" spans="1:28" ht="60" x14ac:dyDescent="0.25">
      <c r="A43" s="307">
        <v>38</v>
      </c>
      <c r="B43" s="81" t="s">
        <v>329</v>
      </c>
      <c r="C43" s="80" t="s">
        <v>245</v>
      </c>
      <c r="D43" s="80" t="s">
        <v>738</v>
      </c>
      <c r="E43" s="80" t="s">
        <v>84</v>
      </c>
      <c r="F43" s="80" t="s">
        <v>85</v>
      </c>
      <c r="G43" s="80" t="s">
        <v>85</v>
      </c>
      <c r="H43" s="82" t="s">
        <v>330</v>
      </c>
      <c r="I43" s="83">
        <v>1923851.3</v>
      </c>
      <c r="J43" s="83">
        <v>1676432</v>
      </c>
      <c r="K43" s="94" t="s">
        <v>94</v>
      </c>
      <c r="L43" s="95" t="s">
        <v>247</v>
      </c>
      <c r="M43" s="82" t="s">
        <v>331</v>
      </c>
      <c r="N43" s="82" t="s">
        <v>162</v>
      </c>
      <c r="O43" s="82" t="s">
        <v>267</v>
      </c>
      <c r="P43" s="82" t="s">
        <v>332</v>
      </c>
      <c r="Q43" s="80" t="s">
        <v>333</v>
      </c>
      <c r="R43" s="80" t="s">
        <v>334</v>
      </c>
      <c r="S43" s="80" t="s">
        <v>44</v>
      </c>
      <c r="T43" s="80" t="s">
        <v>44</v>
      </c>
      <c r="U43" s="80" t="s">
        <v>44</v>
      </c>
      <c r="V43" s="80" t="s">
        <v>44</v>
      </c>
      <c r="W43" s="80" t="s">
        <v>44</v>
      </c>
      <c r="X43" s="80" t="s">
        <v>44</v>
      </c>
      <c r="Y43" s="96">
        <v>290</v>
      </c>
      <c r="Z43" s="98" t="s">
        <v>284</v>
      </c>
      <c r="AA43" s="98" t="s">
        <v>335</v>
      </c>
      <c r="AB43" s="98" t="s">
        <v>117</v>
      </c>
    </row>
    <row r="44" spans="1:28" ht="96" x14ac:dyDescent="0.25">
      <c r="A44" s="306">
        <v>39</v>
      </c>
      <c r="B44" s="81" t="s">
        <v>336</v>
      </c>
      <c r="C44" s="80" t="s">
        <v>245</v>
      </c>
      <c r="D44" s="80" t="s">
        <v>738</v>
      </c>
      <c r="E44" s="80" t="s">
        <v>84</v>
      </c>
      <c r="F44" s="80" t="s">
        <v>85</v>
      </c>
      <c r="G44" s="80" t="s">
        <v>85</v>
      </c>
      <c r="H44" s="82">
        <v>1980</v>
      </c>
      <c r="I44" s="83">
        <v>1393133.7</v>
      </c>
      <c r="J44" s="83">
        <v>1213968</v>
      </c>
      <c r="K44" s="94" t="s">
        <v>94</v>
      </c>
      <c r="L44" s="95" t="s">
        <v>247</v>
      </c>
      <c r="M44" s="82" t="s">
        <v>337</v>
      </c>
      <c r="N44" s="82" t="s">
        <v>162</v>
      </c>
      <c r="O44" s="82" t="s">
        <v>338</v>
      </c>
      <c r="P44" s="82" t="s">
        <v>339</v>
      </c>
      <c r="Q44" s="80" t="s">
        <v>340</v>
      </c>
      <c r="R44" s="80" t="s">
        <v>341</v>
      </c>
      <c r="S44" s="80" t="s">
        <v>44</v>
      </c>
      <c r="T44" s="80" t="s">
        <v>44</v>
      </c>
      <c r="U44" s="80" t="s">
        <v>44</v>
      </c>
      <c r="V44" s="80" t="s">
        <v>44</v>
      </c>
      <c r="W44" s="80" t="s">
        <v>44</v>
      </c>
      <c r="X44" s="80" t="s">
        <v>44</v>
      </c>
      <c r="Y44" s="96">
        <v>210</v>
      </c>
      <c r="Z44" s="98">
        <v>1</v>
      </c>
      <c r="AA44" s="98" t="s">
        <v>116</v>
      </c>
      <c r="AB44" s="98" t="s">
        <v>117</v>
      </c>
    </row>
    <row r="45" spans="1:28" ht="36" x14ac:dyDescent="0.25">
      <c r="A45" s="307">
        <v>40</v>
      </c>
      <c r="B45" s="81" t="s">
        <v>342</v>
      </c>
      <c r="C45" s="80" t="s">
        <v>343</v>
      </c>
      <c r="D45" s="80" t="s">
        <v>738</v>
      </c>
      <c r="E45" s="80" t="s">
        <v>84</v>
      </c>
      <c r="F45" s="80" t="s">
        <v>85</v>
      </c>
      <c r="G45" s="80" t="s">
        <v>85</v>
      </c>
      <c r="H45" s="82" t="s">
        <v>176</v>
      </c>
      <c r="I45" s="83">
        <v>80350.899999999994</v>
      </c>
      <c r="J45" s="83">
        <v>65719.850000000006</v>
      </c>
      <c r="K45" s="94" t="s">
        <v>94</v>
      </c>
      <c r="L45" s="95"/>
      <c r="M45" s="82"/>
      <c r="N45" s="82"/>
      <c r="O45" s="82"/>
      <c r="P45" s="82"/>
      <c r="Q45" s="80"/>
      <c r="R45" s="80"/>
      <c r="S45" s="80"/>
      <c r="T45" s="80"/>
      <c r="U45" s="80"/>
      <c r="V45" s="80"/>
      <c r="W45" s="80"/>
      <c r="X45" s="80"/>
      <c r="Y45" s="96">
        <v>35</v>
      </c>
      <c r="Z45" s="98">
        <v>1</v>
      </c>
      <c r="AA45" s="98"/>
      <c r="AB45" s="98"/>
    </row>
    <row r="46" spans="1:28" ht="60" x14ac:dyDescent="0.25">
      <c r="A46" s="306">
        <v>41</v>
      </c>
      <c r="B46" s="81" t="s">
        <v>344</v>
      </c>
      <c r="C46" s="80" t="s">
        <v>245</v>
      </c>
      <c r="D46" s="80" t="s">
        <v>738</v>
      </c>
      <c r="E46" s="80" t="s">
        <v>84</v>
      </c>
      <c r="F46" s="80" t="s">
        <v>85</v>
      </c>
      <c r="G46" s="80" t="s">
        <v>85</v>
      </c>
      <c r="H46" s="82">
        <v>2011</v>
      </c>
      <c r="I46" s="83">
        <v>888951.98</v>
      </c>
      <c r="J46" s="83">
        <v>774627.20000000007</v>
      </c>
      <c r="K46" s="94" t="s">
        <v>72</v>
      </c>
      <c r="L46" s="95" t="s">
        <v>256</v>
      </c>
      <c r="M46" s="82" t="s">
        <v>345</v>
      </c>
      <c r="N46" s="82" t="s">
        <v>346</v>
      </c>
      <c r="O46" s="82" t="s">
        <v>259</v>
      </c>
      <c r="P46" s="82" t="s">
        <v>332</v>
      </c>
      <c r="Q46" s="80" t="s">
        <v>347</v>
      </c>
      <c r="R46" s="80" t="s">
        <v>348</v>
      </c>
      <c r="S46" s="80" t="s">
        <v>44</v>
      </c>
      <c r="T46" s="80" t="s">
        <v>44</v>
      </c>
      <c r="U46" s="80" t="s">
        <v>44</v>
      </c>
      <c r="V46" s="80" t="s">
        <v>44</v>
      </c>
      <c r="W46" s="80" t="s">
        <v>349</v>
      </c>
      <c r="X46" s="80" t="s">
        <v>44</v>
      </c>
      <c r="Y46" s="96">
        <v>134</v>
      </c>
      <c r="Z46" s="98" t="s">
        <v>284</v>
      </c>
      <c r="AA46" s="98" t="s">
        <v>117</v>
      </c>
      <c r="AB46" s="98" t="s">
        <v>117</v>
      </c>
    </row>
    <row r="47" spans="1:28" ht="60" x14ac:dyDescent="0.25">
      <c r="A47" s="307">
        <v>42</v>
      </c>
      <c r="B47" s="81" t="s">
        <v>350</v>
      </c>
      <c r="C47" s="80" t="s">
        <v>245</v>
      </c>
      <c r="D47" s="80" t="s">
        <v>738</v>
      </c>
      <c r="E47" s="80" t="s">
        <v>84</v>
      </c>
      <c r="F47" s="80" t="s">
        <v>85</v>
      </c>
      <c r="G47" s="80" t="s">
        <v>85</v>
      </c>
      <c r="H47" s="82" t="s">
        <v>351</v>
      </c>
      <c r="I47" s="83">
        <v>1194114.6000000001</v>
      </c>
      <c r="J47" s="83">
        <v>1040544</v>
      </c>
      <c r="K47" s="94" t="s">
        <v>94</v>
      </c>
      <c r="L47" s="95" t="s">
        <v>256</v>
      </c>
      <c r="M47" s="82" t="s">
        <v>352</v>
      </c>
      <c r="N47" s="82" t="s">
        <v>162</v>
      </c>
      <c r="O47" s="82" t="s">
        <v>353</v>
      </c>
      <c r="P47" s="82" t="s">
        <v>332</v>
      </c>
      <c r="Q47" s="80" t="s">
        <v>354</v>
      </c>
      <c r="R47" s="80" t="s">
        <v>309</v>
      </c>
      <c r="S47" s="80" t="s">
        <v>44</v>
      </c>
      <c r="T47" s="80" t="s">
        <v>44</v>
      </c>
      <c r="U47" s="80" t="s">
        <v>44</v>
      </c>
      <c r="V47" s="80" t="s">
        <v>44</v>
      </c>
      <c r="W47" s="80" t="s">
        <v>309</v>
      </c>
      <c r="X47" s="80" t="s">
        <v>44</v>
      </c>
      <c r="Y47" s="96">
        <v>180</v>
      </c>
      <c r="Z47" s="98" t="s">
        <v>284</v>
      </c>
      <c r="AA47" s="98" t="s">
        <v>116</v>
      </c>
      <c r="AB47" s="98" t="s">
        <v>117</v>
      </c>
    </row>
    <row r="48" spans="1:28" ht="60" x14ac:dyDescent="0.25">
      <c r="A48" s="306">
        <v>43</v>
      </c>
      <c r="B48" s="81" t="s">
        <v>355</v>
      </c>
      <c r="C48" s="80" t="s">
        <v>245</v>
      </c>
      <c r="D48" s="80" t="s">
        <v>738</v>
      </c>
      <c r="E48" s="80" t="s">
        <v>84</v>
      </c>
      <c r="F48" s="80" t="s">
        <v>85</v>
      </c>
      <c r="G48" s="80" t="s">
        <v>85</v>
      </c>
      <c r="H48" s="82" t="s">
        <v>356</v>
      </c>
      <c r="I48" s="83">
        <v>643495.09</v>
      </c>
      <c r="J48" s="83">
        <v>560737.6</v>
      </c>
      <c r="K48" s="94" t="s">
        <v>94</v>
      </c>
      <c r="L48" s="99" t="s">
        <v>256</v>
      </c>
      <c r="M48" s="82" t="s">
        <v>357</v>
      </c>
      <c r="N48" s="82" t="s">
        <v>162</v>
      </c>
      <c r="O48" s="82" t="s">
        <v>267</v>
      </c>
      <c r="P48" s="82" t="s">
        <v>332</v>
      </c>
      <c r="Q48" s="80" t="s">
        <v>357</v>
      </c>
      <c r="R48" s="80" t="s">
        <v>309</v>
      </c>
      <c r="S48" s="80" t="s">
        <v>44</v>
      </c>
      <c r="T48" s="80" t="s">
        <v>44</v>
      </c>
      <c r="U48" s="80" t="s">
        <v>44</v>
      </c>
      <c r="V48" s="80" t="s">
        <v>44</v>
      </c>
      <c r="W48" s="80" t="s">
        <v>44</v>
      </c>
      <c r="X48" s="80" t="s">
        <v>44</v>
      </c>
      <c r="Y48" s="96">
        <v>97</v>
      </c>
      <c r="Z48" s="98" t="s">
        <v>284</v>
      </c>
      <c r="AA48" s="98" t="s">
        <v>116</v>
      </c>
      <c r="AB48" s="98" t="s">
        <v>117</v>
      </c>
    </row>
    <row r="49" spans="1:28" ht="60" x14ac:dyDescent="0.25">
      <c r="A49" s="307">
        <v>44</v>
      </c>
      <c r="B49" s="81" t="s">
        <v>358</v>
      </c>
      <c r="C49" s="80" t="s">
        <v>245</v>
      </c>
      <c r="D49" s="80" t="s">
        <v>738</v>
      </c>
      <c r="E49" s="80" t="s">
        <v>84</v>
      </c>
      <c r="F49" s="80" t="s">
        <v>85</v>
      </c>
      <c r="G49" s="80" t="s">
        <v>85</v>
      </c>
      <c r="H49" s="82">
        <v>1910</v>
      </c>
      <c r="I49" s="102">
        <v>218921.01</v>
      </c>
      <c r="J49" s="102">
        <v>190766.4</v>
      </c>
      <c r="K49" s="94" t="s">
        <v>94</v>
      </c>
      <c r="L49" s="95" t="s">
        <v>256</v>
      </c>
      <c r="M49" s="80" t="s">
        <v>359</v>
      </c>
      <c r="N49" s="82" t="s">
        <v>162</v>
      </c>
      <c r="O49" s="82" t="s">
        <v>259</v>
      </c>
      <c r="P49" s="82" t="s">
        <v>332</v>
      </c>
      <c r="Q49" s="80" t="s">
        <v>177</v>
      </c>
      <c r="R49" s="80" t="s">
        <v>309</v>
      </c>
      <c r="S49" s="80" t="s">
        <v>123</v>
      </c>
      <c r="T49" s="80" t="s">
        <v>123</v>
      </c>
      <c r="U49" s="80" t="s">
        <v>123</v>
      </c>
      <c r="V49" s="80" t="s">
        <v>123</v>
      </c>
      <c r="W49" s="80" t="s">
        <v>61</v>
      </c>
      <c r="X49" s="80" t="s">
        <v>123</v>
      </c>
      <c r="Y49" s="96">
        <v>33</v>
      </c>
      <c r="Z49" s="98" t="s">
        <v>284</v>
      </c>
      <c r="AA49" s="98" t="s">
        <v>117</v>
      </c>
      <c r="AB49" s="98" t="s">
        <v>117</v>
      </c>
    </row>
    <row r="50" spans="1:28" ht="48" x14ac:dyDescent="0.25">
      <c r="A50" s="306">
        <v>45</v>
      </c>
      <c r="B50" s="81" t="s">
        <v>360</v>
      </c>
      <c r="C50" s="80" t="s">
        <v>245</v>
      </c>
      <c r="D50" s="80" t="s">
        <v>738</v>
      </c>
      <c r="E50" s="80" t="s">
        <v>84</v>
      </c>
      <c r="F50" s="80" t="s">
        <v>85</v>
      </c>
      <c r="G50" s="80" t="s">
        <v>85</v>
      </c>
      <c r="H50" s="82">
        <v>2015</v>
      </c>
      <c r="I50" s="83">
        <v>548629.31900000002</v>
      </c>
      <c r="J50" s="83">
        <v>478072.16000000003</v>
      </c>
      <c r="K50" s="94" t="s">
        <v>72</v>
      </c>
      <c r="L50" s="95" t="s">
        <v>361</v>
      </c>
      <c r="M50" s="80" t="s">
        <v>359</v>
      </c>
      <c r="N50" s="80" t="s">
        <v>362</v>
      </c>
      <c r="O50" s="80" t="s">
        <v>363</v>
      </c>
      <c r="P50" s="80" t="s">
        <v>364</v>
      </c>
      <c r="Q50" s="80" t="s">
        <v>177</v>
      </c>
      <c r="R50" s="80" t="s">
        <v>309</v>
      </c>
      <c r="S50" s="80" t="s">
        <v>44</v>
      </c>
      <c r="T50" s="80" t="s">
        <v>44</v>
      </c>
      <c r="U50" s="80" t="s">
        <v>44</v>
      </c>
      <c r="V50" s="80" t="s">
        <v>44</v>
      </c>
      <c r="W50" s="80" t="s">
        <v>278</v>
      </c>
      <c r="X50" s="80" t="s">
        <v>44</v>
      </c>
      <c r="Y50" s="96">
        <v>82.7</v>
      </c>
      <c r="Z50" s="98">
        <v>1</v>
      </c>
      <c r="AA50" s="98" t="s">
        <v>117</v>
      </c>
      <c r="AB50" s="98" t="s">
        <v>117</v>
      </c>
    </row>
    <row r="51" spans="1:28" ht="60" x14ac:dyDescent="0.25">
      <c r="A51" s="307">
        <v>46</v>
      </c>
      <c r="B51" s="81" t="s">
        <v>365</v>
      </c>
      <c r="C51" s="80" t="s">
        <v>245</v>
      </c>
      <c r="D51" s="80" t="s">
        <v>738</v>
      </c>
      <c r="E51" s="80" t="s">
        <v>84</v>
      </c>
      <c r="F51" s="80" t="s">
        <v>85</v>
      </c>
      <c r="G51" s="80" t="s">
        <v>85</v>
      </c>
      <c r="H51" s="82">
        <v>2012</v>
      </c>
      <c r="I51" s="83">
        <v>2247058.3184000002</v>
      </c>
      <c r="J51" s="83">
        <v>1958072.5760000001</v>
      </c>
      <c r="K51" s="94" t="s">
        <v>94</v>
      </c>
      <c r="L51" s="95" t="s">
        <v>247</v>
      </c>
      <c r="M51" s="80" t="s">
        <v>366</v>
      </c>
      <c r="N51" s="82" t="s">
        <v>162</v>
      </c>
      <c r="O51" s="82" t="s">
        <v>267</v>
      </c>
      <c r="P51" s="82" t="s">
        <v>332</v>
      </c>
      <c r="Q51" s="80" t="s">
        <v>366</v>
      </c>
      <c r="R51" s="80" t="s">
        <v>341</v>
      </c>
      <c r="S51" s="80" t="s">
        <v>367</v>
      </c>
      <c r="T51" s="80" t="s">
        <v>44</v>
      </c>
      <c r="U51" s="80" t="s">
        <v>44</v>
      </c>
      <c r="V51" s="80" t="s">
        <v>44</v>
      </c>
      <c r="W51" s="80" t="s">
        <v>278</v>
      </c>
      <c r="X51" s="80" t="s">
        <v>44</v>
      </c>
      <c r="Y51" s="96">
        <v>338.72</v>
      </c>
      <c r="Z51" s="98">
        <v>1</v>
      </c>
      <c r="AA51" s="98" t="s">
        <v>117</v>
      </c>
      <c r="AB51" s="98" t="s">
        <v>117</v>
      </c>
    </row>
    <row r="52" spans="1:28" ht="72" x14ac:dyDescent="0.25">
      <c r="A52" s="306">
        <v>47</v>
      </c>
      <c r="B52" s="81" t="s">
        <v>368</v>
      </c>
      <c r="C52" s="80" t="s">
        <v>245</v>
      </c>
      <c r="D52" s="80" t="s">
        <v>738</v>
      </c>
      <c r="E52" s="80" t="s">
        <v>84</v>
      </c>
      <c r="F52" s="80" t="s">
        <v>85</v>
      </c>
      <c r="G52" s="80" t="s">
        <v>85</v>
      </c>
      <c r="H52" s="96">
        <v>1975</v>
      </c>
      <c r="I52" s="83">
        <v>1651062.4536000001</v>
      </c>
      <c r="J52" s="83">
        <v>1438725.504</v>
      </c>
      <c r="K52" s="94" t="s">
        <v>94</v>
      </c>
      <c r="L52" s="103" t="s">
        <v>247</v>
      </c>
      <c r="M52" s="80" t="s">
        <v>369</v>
      </c>
      <c r="N52" s="82" t="s">
        <v>314</v>
      </c>
      <c r="O52" s="82" t="s">
        <v>301</v>
      </c>
      <c r="P52" s="80" t="s">
        <v>370</v>
      </c>
      <c r="Q52" s="80" t="s">
        <v>369</v>
      </c>
      <c r="R52" s="80" t="s">
        <v>371</v>
      </c>
      <c r="S52" s="80" t="s">
        <v>44</v>
      </c>
      <c r="T52" s="80" t="s">
        <v>44</v>
      </c>
      <c r="U52" s="80" t="s">
        <v>44</v>
      </c>
      <c r="V52" s="80" t="s">
        <v>44</v>
      </c>
      <c r="W52" s="80" t="s">
        <v>278</v>
      </c>
      <c r="X52" s="80" t="s">
        <v>44</v>
      </c>
      <c r="Y52" s="96">
        <v>248.88</v>
      </c>
      <c r="Z52" s="98">
        <v>1</v>
      </c>
      <c r="AA52" s="98" t="s">
        <v>117</v>
      </c>
      <c r="AB52" s="98" t="s">
        <v>117</v>
      </c>
    </row>
    <row r="53" spans="1:28" ht="84" x14ac:dyDescent="0.25">
      <c r="A53" s="307">
        <v>48</v>
      </c>
      <c r="B53" s="81" t="s">
        <v>372</v>
      </c>
      <c r="C53" s="80" t="s">
        <v>245</v>
      </c>
      <c r="D53" s="80" t="s">
        <v>738</v>
      </c>
      <c r="E53" s="80" t="s">
        <v>84</v>
      </c>
      <c r="F53" s="80" t="s">
        <v>85</v>
      </c>
      <c r="G53" s="80" t="s">
        <v>85</v>
      </c>
      <c r="H53" s="96">
        <v>2014</v>
      </c>
      <c r="I53" s="83">
        <v>563887.45000000007</v>
      </c>
      <c r="J53" s="83">
        <v>491368</v>
      </c>
      <c r="K53" s="94" t="s">
        <v>72</v>
      </c>
      <c r="L53" s="103" t="s">
        <v>373</v>
      </c>
      <c r="M53" s="80" t="s">
        <v>374</v>
      </c>
      <c r="N53" s="80" t="s">
        <v>375</v>
      </c>
      <c r="O53" s="80" t="s">
        <v>375</v>
      </c>
      <c r="P53" s="80" t="s">
        <v>376</v>
      </c>
      <c r="Q53" s="80" t="s">
        <v>374</v>
      </c>
      <c r="R53" s="80" t="s">
        <v>377</v>
      </c>
      <c r="S53" s="80" t="s">
        <v>44</v>
      </c>
      <c r="T53" s="80" t="s">
        <v>44</v>
      </c>
      <c r="U53" s="80" t="s">
        <v>44</v>
      </c>
      <c r="V53" s="80" t="s">
        <v>44</v>
      </c>
      <c r="W53" s="80" t="s">
        <v>278</v>
      </c>
      <c r="X53" s="80" t="s">
        <v>44</v>
      </c>
      <c r="Y53" s="96" t="s">
        <v>378</v>
      </c>
      <c r="Z53" s="98">
        <v>1</v>
      </c>
      <c r="AA53" s="98" t="s">
        <v>117</v>
      </c>
      <c r="AB53" s="98" t="s">
        <v>117</v>
      </c>
    </row>
    <row r="54" spans="1:28" ht="84" x14ac:dyDescent="0.25">
      <c r="A54" s="306">
        <v>49</v>
      </c>
      <c r="B54" s="81" t="s">
        <v>379</v>
      </c>
      <c r="C54" s="80" t="s">
        <v>245</v>
      </c>
      <c r="D54" s="80" t="s">
        <v>738</v>
      </c>
      <c r="E54" s="80" t="s">
        <v>84</v>
      </c>
      <c r="F54" s="80" t="s">
        <v>85</v>
      </c>
      <c r="G54" s="80" t="s">
        <v>85</v>
      </c>
      <c r="H54" s="80" t="s">
        <v>380</v>
      </c>
      <c r="I54" s="83">
        <v>2361693.3200000003</v>
      </c>
      <c r="J54" s="83">
        <v>2057964.8</v>
      </c>
      <c r="K54" s="94" t="s">
        <v>94</v>
      </c>
      <c r="L54" s="103" t="s">
        <v>381</v>
      </c>
      <c r="M54" s="80" t="s">
        <v>382</v>
      </c>
      <c r="N54" s="80" t="s">
        <v>383</v>
      </c>
      <c r="O54" s="80" t="s">
        <v>301</v>
      </c>
      <c r="P54" s="80" t="s">
        <v>384</v>
      </c>
      <c r="Q54" s="80" t="s">
        <v>385</v>
      </c>
      <c r="R54" s="80" t="s">
        <v>386</v>
      </c>
      <c r="S54" s="80" t="s">
        <v>44</v>
      </c>
      <c r="T54" s="80" t="s">
        <v>44</v>
      </c>
      <c r="U54" s="80" t="s">
        <v>44</v>
      </c>
      <c r="V54" s="80" t="s">
        <v>44</v>
      </c>
      <c r="W54" s="80" t="s">
        <v>278</v>
      </c>
      <c r="X54" s="80" t="s">
        <v>44</v>
      </c>
      <c r="Y54" s="96" t="s">
        <v>387</v>
      </c>
      <c r="Z54" s="98">
        <v>1</v>
      </c>
      <c r="AA54" s="98" t="s">
        <v>117</v>
      </c>
      <c r="AB54" s="98" t="s">
        <v>117</v>
      </c>
    </row>
    <row r="55" spans="1:28" ht="24.75" x14ac:dyDescent="0.25">
      <c r="A55" s="307">
        <v>50</v>
      </c>
      <c r="B55" s="81" t="s">
        <v>388</v>
      </c>
      <c r="C55" s="80" t="s">
        <v>245</v>
      </c>
      <c r="D55" s="80" t="s">
        <v>738</v>
      </c>
      <c r="E55" s="80" t="s">
        <v>389</v>
      </c>
      <c r="F55" s="80" t="s">
        <v>85</v>
      </c>
      <c r="G55" s="80" t="s">
        <v>85</v>
      </c>
      <c r="H55" s="80" t="s">
        <v>390</v>
      </c>
      <c r="I55" s="83">
        <v>968559.62</v>
      </c>
      <c r="J55" s="83">
        <v>843996.8</v>
      </c>
      <c r="K55" s="94" t="s">
        <v>72</v>
      </c>
      <c r="L55" s="103" t="s">
        <v>391</v>
      </c>
      <c r="M55" s="80" t="s">
        <v>392</v>
      </c>
      <c r="N55" s="104"/>
      <c r="O55" s="104"/>
      <c r="P55" s="104"/>
      <c r="Q55" s="80" t="s">
        <v>393</v>
      </c>
      <c r="R55" s="80" t="s">
        <v>309</v>
      </c>
      <c r="S55" s="80" t="s">
        <v>394</v>
      </c>
      <c r="T55" s="80" t="s">
        <v>394</v>
      </c>
      <c r="U55" s="80" t="s">
        <v>394</v>
      </c>
      <c r="V55" s="80" t="s">
        <v>394</v>
      </c>
      <c r="W55" s="80" t="s">
        <v>61</v>
      </c>
      <c r="X55" s="80" t="s">
        <v>394</v>
      </c>
      <c r="Y55" s="96">
        <v>146</v>
      </c>
      <c r="Z55" s="98">
        <v>1</v>
      </c>
      <c r="AA55" s="98" t="s">
        <v>117</v>
      </c>
      <c r="AB55" s="98" t="s">
        <v>117</v>
      </c>
    </row>
    <row r="56" spans="1:28" ht="24" x14ac:dyDescent="0.25">
      <c r="A56" s="306">
        <v>51</v>
      </c>
      <c r="B56" s="81" t="s">
        <v>736</v>
      </c>
      <c r="C56" s="105"/>
      <c r="D56" s="80" t="s">
        <v>738</v>
      </c>
      <c r="E56" s="105"/>
      <c r="F56" s="105"/>
      <c r="G56" s="105"/>
      <c r="H56" s="105"/>
      <c r="I56" s="106">
        <v>210200</v>
      </c>
      <c r="J56" s="106">
        <v>210200</v>
      </c>
      <c r="K56" s="94" t="s">
        <v>94</v>
      </c>
      <c r="L56" s="107"/>
      <c r="M56" s="105" t="s">
        <v>671</v>
      </c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8"/>
      <c r="Z56" s="109"/>
      <c r="AA56" s="109"/>
      <c r="AB56" s="109"/>
    </row>
    <row r="57" spans="1:28" ht="60" x14ac:dyDescent="0.25">
      <c r="A57" s="307">
        <v>52</v>
      </c>
      <c r="B57" s="81" t="s">
        <v>395</v>
      </c>
      <c r="C57" s="80" t="s">
        <v>396</v>
      </c>
      <c r="D57" s="80" t="s">
        <v>738</v>
      </c>
      <c r="E57" s="80" t="s">
        <v>84</v>
      </c>
      <c r="F57" s="80" t="s">
        <v>85</v>
      </c>
      <c r="G57" s="80" t="s">
        <v>85</v>
      </c>
      <c r="H57" s="96" t="s">
        <v>176</v>
      </c>
      <c r="I57" s="83">
        <v>326647.2574</v>
      </c>
      <c r="J57" s="110">
        <v>276181.86580000003</v>
      </c>
      <c r="K57" s="111" t="s">
        <v>94</v>
      </c>
      <c r="L57" s="85" t="s">
        <v>397</v>
      </c>
      <c r="M57" s="80" t="s">
        <v>366</v>
      </c>
      <c r="N57" s="82" t="s">
        <v>162</v>
      </c>
      <c r="O57" s="82" t="s">
        <v>267</v>
      </c>
      <c r="P57" s="82" t="s">
        <v>398</v>
      </c>
      <c r="Q57" s="80" t="s">
        <v>366</v>
      </c>
      <c r="R57" s="80" t="s">
        <v>61</v>
      </c>
      <c r="S57" s="80" t="s">
        <v>123</v>
      </c>
      <c r="T57" s="80" t="s">
        <v>123</v>
      </c>
      <c r="U57" s="80" t="s">
        <v>123</v>
      </c>
      <c r="V57" s="80" t="s">
        <v>123</v>
      </c>
      <c r="W57" s="80" t="s">
        <v>61</v>
      </c>
      <c r="X57" s="80" t="s">
        <v>44</v>
      </c>
      <c r="Y57" s="96">
        <v>71.02</v>
      </c>
      <c r="Z57" s="98" t="s">
        <v>284</v>
      </c>
      <c r="AA57" s="98" t="s">
        <v>117</v>
      </c>
      <c r="AB57" s="98" t="s">
        <v>117</v>
      </c>
    </row>
    <row r="58" spans="1:28" ht="36" x14ac:dyDescent="0.25">
      <c r="A58" s="306">
        <v>53</v>
      </c>
      <c r="B58" s="81" t="s">
        <v>399</v>
      </c>
      <c r="C58" s="80" t="s">
        <v>237</v>
      </c>
      <c r="D58" s="80" t="s">
        <v>738</v>
      </c>
      <c r="E58" s="80" t="s">
        <v>84</v>
      </c>
      <c r="F58" s="80" t="s">
        <v>85</v>
      </c>
      <c r="G58" s="80" t="s">
        <v>85</v>
      </c>
      <c r="H58" s="96" t="s">
        <v>176</v>
      </c>
      <c r="I58" s="83">
        <v>71167.939999999988</v>
      </c>
      <c r="J58" s="83">
        <v>58209.01</v>
      </c>
      <c r="K58" s="111" t="s">
        <v>94</v>
      </c>
      <c r="L58" s="85"/>
      <c r="M58" s="80" t="s">
        <v>400</v>
      </c>
      <c r="N58" s="80"/>
      <c r="O58" s="80"/>
      <c r="P58" s="80"/>
      <c r="Q58" s="80"/>
      <c r="R58" s="80"/>
      <c r="S58" s="80" t="s">
        <v>123</v>
      </c>
      <c r="T58" s="80"/>
      <c r="U58" s="80"/>
      <c r="V58" s="80"/>
      <c r="W58" s="80"/>
      <c r="X58" s="80"/>
      <c r="Y58" s="96">
        <v>31</v>
      </c>
      <c r="Z58" s="98">
        <v>1</v>
      </c>
      <c r="AA58" s="98" t="s">
        <v>117</v>
      </c>
      <c r="AB58" s="98"/>
    </row>
    <row r="59" spans="1:28" ht="108" x14ac:dyDescent="0.25">
      <c r="A59" s="307">
        <v>54</v>
      </c>
      <c r="B59" s="81" t="s">
        <v>401</v>
      </c>
      <c r="C59" s="80" t="s">
        <v>396</v>
      </c>
      <c r="D59" s="80" t="s">
        <v>738</v>
      </c>
      <c r="E59" s="80" t="s">
        <v>84</v>
      </c>
      <c r="F59" s="80" t="s">
        <v>85</v>
      </c>
      <c r="G59" s="80" t="s">
        <v>85</v>
      </c>
      <c r="H59" s="94" t="s">
        <v>402</v>
      </c>
      <c r="I59" s="83">
        <v>553304.21100000001</v>
      </c>
      <c r="J59" s="83">
        <v>467821.43699999998</v>
      </c>
      <c r="K59" s="111" t="s">
        <v>403</v>
      </c>
      <c r="L59" s="85" t="s">
        <v>404</v>
      </c>
      <c r="M59" s="80" t="s">
        <v>405</v>
      </c>
      <c r="N59" s="82" t="s">
        <v>314</v>
      </c>
      <c r="O59" s="80" t="s">
        <v>167</v>
      </c>
      <c r="P59" s="80" t="s">
        <v>406</v>
      </c>
      <c r="Q59" s="58" t="s">
        <v>385</v>
      </c>
      <c r="R59" s="58" t="s">
        <v>407</v>
      </c>
      <c r="S59" s="58" t="s">
        <v>44</v>
      </c>
      <c r="T59" s="58" t="s">
        <v>44</v>
      </c>
      <c r="U59" s="58" t="s">
        <v>44</v>
      </c>
      <c r="V59" s="58" t="s">
        <v>44</v>
      </c>
      <c r="W59" s="58" t="s">
        <v>61</v>
      </c>
      <c r="X59" s="58" t="s">
        <v>44</v>
      </c>
      <c r="Y59" s="66">
        <v>120.3</v>
      </c>
      <c r="Z59" s="71">
        <v>1</v>
      </c>
      <c r="AA59" s="71" t="s">
        <v>117</v>
      </c>
      <c r="AB59" s="71" t="s">
        <v>117</v>
      </c>
    </row>
    <row r="60" spans="1:28" ht="96" x14ac:dyDescent="0.25">
      <c r="A60" s="306">
        <v>55</v>
      </c>
      <c r="B60" s="81" t="s">
        <v>408</v>
      </c>
      <c r="C60" s="80" t="s">
        <v>396</v>
      </c>
      <c r="D60" s="80" t="s">
        <v>738</v>
      </c>
      <c r="E60" s="80" t="s">
        <v>84</v>
      </c>
      <c r="F60" s="80" t="s">
        <v>85</v>
      </c>
      <c r="G60" s="80" t="s">
        <v>85</v>
      </c>
      <c r="H60" s="94">
        <v>2002</v>
      </c>
      <c r="I60" s="83">
        <v>511725.90620000003</v>
      </c>
      <c r="J60" s="83">
        <v>432666.77540000004</v>
      </c>
      <c r="K60" s="111" t="s">
        <v>94</v>
      </c>
      <c r="L60" s="85" t="s">
        <v>409</v>
      </c>
      <c r="M60" s="80" t="s">
        <v>337</v>
      </c>
      <c r="N60" s="82" t="s">
        <v>410</v>
      </c>
      <c r="O60" s="80" t="s">
        <v>301</v>
      </c>
      <c r="P60" s="80" t="s">
        <v>411</v>
      </c>
      <c r="Q60" s="80" t="s">
        <v>337</v>
      </c>
      <c r="R60" s="80" t="s">
        <v>309</v>
      </c>
      <c r="S60" s="80" t="s">
        <v>44</v>
      </c>
      <c r="T60" s="80" t="s">
        <v>44</v>
      </c>
      <c r="U60" s="80" t="s">
        <v>44</v>
      </c>
      <c r="V60" s="80" t="s">
        <v>44</v>
      </c>
      <c r="W60" s="80" t="s">
        <v>44</v>
      </c>
      <c r="X60" s="80" t="s">
        <v>44</v>
      </c>
      <c r="Y60" s="96">
        <v>111.26</v>
      </c>
      <c r="Z60" s="98">
        <v>1</v>
      </c>
      <c r="AA60" s="98" t="s">
        <v>117</v>
      </c>
      <c r="AB60" s="98" t="s">
        <v>117</v>
      </c>
    </row>
    <row r="61" spans="1:28" ht="96" x14ac:dyDescent="0.25">
      <c r="A61" s="307">
        <v>56</v>
      </c>
      <c r="B61" s="81" t="s">
        <v>412</v>
      </c>
      <c r="C61" s="80" t="s">
        <v>396</v>
      </c>
      <c r="D61" s="80" t="s">
        <v>738</v>
      </c>
      <c r="E61" s="80" t="s">
        <v>84</v>
      </c>
      <c r="F61" s="80" t="s">
        <v>85</v>
      </c>
      <c r="G61" s="80" t="s">
        <v>85</v>
      </c>
      <c r="H61" s="94">
        <v>1970</v>
      </c>
      <c r="I61" s="83">
        <v>254345.16099999999</v>
      </c>
      <c r="J61" s="83">
        <v>215050.087</v>
      </c>
      <c r="K61" s="111" t="s">
        <v>94</v>
      </c>
      <c r="L61" s="85" t="s">
        <v>413</v>
      </c>
      <c r="M61" s="80" t="s">
        <v>414</v>
      </c>
      <c r="N61" s="80" t="s">
        <v>162</v>
      </c>
      <c r="O61" s="80" t="s">
        <v>415</v>
      </c>
      <c r="P61" s="80" t="s">
        <v>416</v>
      </c>
      <c r="Q61" s="80" t="s">
        <v>414</v>
      </c>
      <c r="R61" s="80" t="s">
        <v>309</v>
      </c>
      <c r="S61" s="80" t="s">
        <v>123</v>
      </c>
      <c r="T61" s="80" t="s">
        <v>44</v>
      </c>
      <c r="U61" s="80" t="s">
        <v>44</v>
      </c>
      <c r="V61" s="80" t="s">
        <v>123</v>
      </c>
      <c r="W61" s="80" t="s">
        <v>61</v>
      </c>
      <c r="X61" s="80" t="s">
        <v>44</v>
      </c>
      <c r="Y61" s="96">
        <v>55.3</v>
      </c>
      <c r="Z61" s="98">
        <v>1</v>
      </c>
      <c r="AA61" s="98" t="s">
        <v>117</v>
      </c>
      <c r="AB61" s="98" t="s">
        <v>117</v>
      </c>
    </row>
    <row r="62" spans="1:28" ht="72" x14ac:dyDescent="0.25">
      <c r="A62" s="306">
        <v>57</v>
      </c>
      <c r="B62" s="81" t="s">
        <v>417</v>
      </c>
      <c r="C62" s="80" t="s">
        <v>396</v>
      </c>
      <c r="D62" s="80" t="s">
        <v>738</v>
      </c>
      <c r="E62" s="80" t="s">
        <v>84</v>
      </c>
      <c r="F62" s="80" t="s">
        <v>85</v>
      </c>
      <c r="G62" s="80" t="s">
        <v>85</v>
      </c>
      <c r="H62" s="94">
        <v>1978</v>
      </c>
      <c r="I62" s="83">
        <v>365557.9276</v>
      </c>
      <c r="J62" s="83">
        <v>309081.02919999999</v>
      </c>
      <c r="K62" s="111" t="s">
        <v>94</v>
      </c>
      <c r="L62" s="85" t="s">
        <v>418</v>
      </c>
      <c r="M62" s="80" t="s">
        <v>369</v>
      </c>
      <c r="N62" s="80" t="s">
        <v>162</v>
      </c>
      <c r="O62" s="80"/>
      <c r="P62" s="80" t="s">
        <v>259</v>
      </c>
      <c r="Q62" s="80" t="s">
        <v>419</v>
      </c>
      <c r="R62" s="80" t="s">
        <v>309</v>
      </c>
      <c r="S62" s="80" t="s">
        <v>123</v>
      </c>
      <c r="T62" s="80" t="s">
        <v>123</v>
      </c>
      <c r="U62" s="80" t="s">
        <v>123</v>
      </c>
      <c r="V62" s="80" t="s">
        <v>123</v>
      </c>
      <c r="W62" s="80" t="s">
        <v>61</v>
      </c>
      <c r="X62" s="80" t="s">
        <v>44</v>
      </c>
      <c r="Y62" s="96">
        <v>79.48</v>
      </c>
      <c r="Z62" s="98">
        <v>1</v>
      </c>
      <c r="AA62" s="98" t="s">
        <v>117</v>
      </c>
      <c r="AB62" s="98" t="s">
        <v>117</v>
      </c>
    </row>
    <row r="63" spans="1:28" x14ac:dyDescent="0.25">
      <c r="A63" s="307">
        <v>58</v>
      </c>
      <c r="B63" s="81" t="s">
        <v>420</v>
      </c>
      <c r="C63" s="80" t="s">
        <v>119</v>
      </c>
      <c r="D63" s="80" t="s">
        <v>738</v>
      </c>
      <c r="E63" s="80" t="s">
        <v>84</v>
      </c>
      <c r="F63" s="80" t="s">
        <v>85</v>
      </c>
      <c r="G63" s="80" t="s">
        <v>85</v>
      </c>
      <c r="H63" s="96">
        <v>1980</v>
      </c>
      <c r="I63" s="102">
        <v>82788.66</v>
      </c>
      <c r="J63" s="83">
        <v>69998.22</v>
      </c>
      <c r="K63" s="111" t="s">
        <v>94</v>
      </c>
      <c r="L63" s="85" t="s">
        <v>421</v>
      </c>
      <c r="M63" s="80" t="s">
        <v>369</v>
      </c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96">
        <v>18</v>
      </c>
      <c r="Z63" s="98"/>
      <c r="AA63" s="98"/>
      <c r="AB63" s="98"/>
    </row>
    <row r="64" spans="1:28" ht="36" x14ac:dyDescent="0.25">
      <c r="A64" s="73">
        <v>59</v>
      </c>
      <c r="B64" s="81" t="s">
        <v>422</v>
      </c>
      <c r="C64" s="80" t="s">
        <v>423</v>
      </c>
      <c r="D64" s="80" t="s">
        <v>739</v>
      </c>
      <c r="E64" s="80"/>
      <c r="F64" s="80"/>
      <c r="G64" s="80"/>
      <c r="H64" s="96">
        <v>2012</v>
      </c>
      <c r="I64" s="325">
        <v>32955.43</v>
      </c>
      <c r="J64" s="83"/>
      <c r="K64" s="82" t="s">
        <v>72</v>
      </c>
      <c r="L64" s="85" t="s">
        <v>424</v>
      </c>
      <c r="M64" s="80" t="s">
        <v>248</v>
      </c>
      <c r="N64" s="80" t="s">
        <v>61</v>
      </c>
      <c r="O64" s="80" t="s">
        <v>61</v>
      </c>
      <c r="P64" s="80" t="s">
        <v>61</v>
      </c>
      <c r="Q64" s="80" t="s">
        <v>248</v>
      </c>
      <c r="R64" s="80" t="s">
        <v>425</v>
      </c>
      <c r="S64" s="80" t="s">
        <v>44</v>
      </c>
      <c r="T64" s="80" t="s">
        <v>61</v>
      </c>
      <c r="U64" s="80" t="s">
        <v>61</v>
      </c>
      <c r="V64" s="80" t="s">
        <v>61</v>
      </c>
      <c r="W64" s="80" t="s">
        <v>61</v>
      </c>
      <c r="X64" s="80" t="s">
        <v>61</v>
      </c>
      <c r="Y64" s="96"/>
      <c r="Z64" s="98" t="s">
        <v>61</v>
      </c>
      <c r="AA64" s="98" t="s">
        <v>61</v>
      </c>
      <c r="AB64" s="98" t="s">
        <v>61</v>
      </c>
    </row>
    <row r="65" spans="1:28" ht="36" x14ac:dyDescent="0.25">
      <c r="A65" s="80">
        <v>60</v>
      </c>
      <c r="B65" s="81" t="s">
        <v>426</v>
      </c>
      <c r="C65" s="80" t="s">
        <v>423</v>
      </c>
      <c r="D65" s="80" t="s">
        <v>739</v>
      </c>
      <c r="E65" s="80"/>
      <c r="F65" s="80"/>
      <c r="G65" s="80"/>
      <c r="H65" s="96">
        <v>2014</v>
      </c>
      <c r="I65" s="325">
        <v>33572.99</v>
      </c>
      <c r="J65" s="83"/>
      <c r="K65" s="82" t="s">
        <v>72</v>
      </c>
      <c r="L65" s="85" t="s">
        <v>424</v>
      </c>
      <c r="M65" s="82" t="s">
        <v>369</v>
      </c>
      <c r="N65" s="80" t="s">
        <v>61</v>
      </c>
      <c r="O65" s="80" t="s">
        <v>61</v>
      </c>
      <c r="P65" s="80" t="s">
        <v>61</v>
      </c>
      <c r="Q65" s="58"/>
      <c r="R65" s="58" t="s">
        <v>425</v>
      </c>
      <c r="S65" s="80" t="s">
        <v>44</v>
      </c>
      <c r="T65" s="80" t="s">
        <v>61</v>
      </c>
      <c r="U65" s="80" t="s">
        <v>61</v>
      </c>
      <c r="V65" s="80" t="s">
        <v>61</v>
      </c>
      <c r="W65" s="80" t="s">
        <v>61</v>
      </c>
      <c r="X65" s="80" t="s">
        <v>61</v>
      </c>
      <c r="Y65" s="66"/>
      <c r="Z65" s="98" t="s">
        <v>61</v>
      </c>
      <c r="AA65" s="98" t="s">
        <v>61</v>
      </c>
      <c r="AB65" s="98" t="s">
        <v>61</v>
      </c>
    </row>
    <row r="66" spans="1:28" ht="36" x14ac:dyDescent="0.25">
      <c r="A66" s="73">
        <v>61</v>
      </c>
      <c r="B66" s="81" t="s">
        <v>427</v>
      </c>
      <c r="C66" s="80" t="s">
        <v>423</v>
      </c>
      <c r="D66" s="80" t="s">
        <v>739</v>
      </c>
      <c r="E66" s="80"/>
      <c r="F66" s="80"/>
      <c r="G66" s="80"/>
      <c r="H66" s="96">
        <v>2013</v>
      </c>
      <c r="I66" s="325">
        <v>5067</v>
      </c>
      <c r="J66" s="83"/>
      <c r="K66" s="82" t="s">
        <v>72</v>
      </c>
      <c r="L66" s="85" t="s">
        <v>424</v>
      </c>
      <c r="M66" s="82" t="s">
        <v>257</v>
      </c>
      <c r="N66" s="80" t="s">
        <v>61</v>
      </c>
      <c r="O66" s="80" t="s">
        <v>61</v>
      </c>
      <c r="P66" s="80" t="s">
        <v>61</v>
      </c>
      <c r="Q66" s="58"/>
      <c r="R66" s="58" t="s">
        <v>425</v>
      </c>
      <c r="S66" s="80" t="s">
        <v>44</v>
      </c>
      <c r="T66" s="80" t="s">
        <v>61</v>
      </c>
      <c r="U66" s="80" t="s">
        <v>61</v>
      </c>
      <c r="V66" s="80" t="s">
        <v>61</v>
      </c>
      <c r="W66" s="80" t="s">
        <v>61</v>
      </c>
      <c r="X66" s="80" t="s">
        <v>61</v>
      </c>
      <c r="Y66" s="96"/>
      <c r="Z66" s="98" t="s">
        <v>61</v>
      </c>
      <c r="AA66" s="98" t="s">
        <v>61</v>
      </c>
      <c r="AB66" s="98" t="s">
        <v>61</v>
      </c>
    </row>
    <row r="67" spans="1:28" ht="36" x14ac:dyDescent="0.25">
      <c r="A67" s="80">
        <v>62</v>
      </c>
      <c r="B67" s="81" t="s">
        <v>428</v>
      </c>
      <c r="C67" s="80" t="s">
        <v>423</v>
      </c>
      <c r="D67" s="80" t="s">
        <v>739</v>
      </c>
      <c r="E67" s="80"/>
      <c r="F67" s="80"/>
      <c r="G67" s="80"/>
      <c r="H67" s="96">
        <v>2012</v>
      </c>
      <c r="I67" s="325">
        <v>21844.5</v>
      </c>
      <c r="J67" s="83"/>
      <c r="K67" s="82" t="s">
        <v>72</v>
      </c>
      <c r="L67" s="85" t="s">
        <v>424</v>
      </c>
      <c r="M67" s="82" t="s">
        <v>374</v>
      </c>
      <c r="N67" s="80" t="s">
        <v>61</v>
      </c>
      <c r="O67" s="80" t="s">
        <v>61</v>
      </c>
      <c r="P67" s="80" t="s">
        <v>61</v>
      </c>
      <c r="Q67" s="58"/>
      <c r="R67" s="58" t="s">
        <v>425</v>
      </c>
      <c r="S67" s="80" t="s">
        <v>44</v>
      </c>
      <c r="T67" s="80" t="s">
        <v>61</v>
      </c>
      <c r="U67" s="80" t="s">
        <v>61</v>
      </c>
      <c r="V67" s="80" t="s">
        <v>61</v>
      </c>
      <c r="W67" s="80" t="s">
        <v>61</v>
      </c>
      <c r="X67" s="80" t="s">
        <v>61</v>
      </c>
      <c r="Y67" s="96"/>
      <c r="Z67" s="98" t="s">
        <v>61</v>
      </c>
      <c r="AA67" s="98" t="s">
        <v>61</v>
      </c>
      <c r="AB67" s="98" t="s">
        <v>61</v>
      </c>
    </row>
    <row r="68" spans="1:28" ht="36" x14ac:dyDescent="0.25">
      <c r="A68" s="73">
        <v>63</v>
      </c>
      <c r="B68" s="81" t="s">
        <v>429</v>
      </c>
      <c r="C68" s="80" t="s">
        <v>423</v>
      </c>
      <c r="D68" s="80" t="s">
        <v>739</v>
      </c>
      <c r="E68" s="80"/>
      <c r="F68" s="80"/>
      <c r="G68" s="80"/>
      <c r="H68" s="96">
        <v>2012</v>
      </c>
      <c r="I68" s="325">
        <v>28150.84</v>
      </c>
      <c r="J68" s="83"/>
      <c r="K68" s="82" t="s">
        <v>72</v>
      </c>
      <c r="L68" s="85" t="s">
        <v>424</v>
      </c>
      <c r="M68" s="82" t="s">
        <v>430</v>
      </c>
      <c r="N68" s="80" t="s">
        <v>61</v>
      </c>
      <c r="O68" s="80" t="s">
        <v>61</v>
      </c>
      <c r="P68" s="80" t="s">
        <v>61</v>
      </c>
      <c r="Q68" s="80"/>
      <c r="R68" s="80" t="s">
        <v>425</v>
      </c>
      <c r="S68" s="80" t="s">
        <v>44</v>
      </c>
      <c r="T68" s="80" t="s">
        <v>61</v>
      </c>
      <c r="U68" s="80" t="s">
        <v>61</v>
      </c>
      <c r="V68" s="80" t="s">
        <v>61</v>
      </c>
      <c r="W68" s="80" t="s">
        <v>61</v>
      </c>
      <c r="X68" s="80" t="s">
        <v>61</v>
      </c>
      <c r="Y68" s="96"/>
      <c r="Z68" s="98" t="s">
        <v>61</v>
      </c>
      <c r="AA68" s="98" t="s">
        <v>61</v>
      </c>
      <c r="AB68" s="98" t="s">
        <v>61</v>
      </c>
    </row>
    <row r="69" spans="1:28" ht="36" x14ac:dyDescent="0.25">
      <c r="A69" s="80">
        <v>64</v>
      </c>
      <c r="B69" s="81" t="s">
        <v>431</v>
      </c>
      <c r="C69" s="80" t="s">
        <v>423</v>
      </c>
      <c r="D69" s="80" t="s">
        <v>739</v>
      </c>
      <c r="E69" s="80"/>
      <c r="F69" s="80"/>
      <c r="G69" s="80"/>
      <c r="H69" s="96">
        <v>2010</v>
      </c>
      <c r="I69" s="325">
        <v>15850</v>
      </c>
      <c r="J69" s="83"/>
      <c r="K69" s="82" t="s">
        <v>72</v>
      </c>
      <c r="L69" s="85" t="s">
        <v>424</v>
      </c>
      <c r="M69" s="82" t="s">
        <v>432</v>
      </c>
      <c r="N69" s="80" t="s">
        <v>61</v>
      </c>
      <c r="O69" s="80" t="s">
        <v>61</v>
      </c>
      <c r="P69" s="80" t="s">
        <v>61</v>
      </c>
      <c r="Q69" s="80"/>
      <c r="R69" s="80" t="s">
        <v>425</v>
      </c>
      <c r="S69" s="80" t="s">
        <v>44</v>
      </c>
      <c r="T69" s="80" t="s">
        <v>61</v>
      </c>
      <c r="U69" s="80" t="s">
        <v>61</v>
      </c>
      <c r="V69" s="80" t="s">
        <v>61</v>
      </c>
      <c r="W69" s="80" t="s">
        <v>61</v>
      </c>
      <c r="X69" s="80" t="s">
        <v>61</v>
      </c>
      <c r="Y69" s="96"/>
      <c r="Z69" s="98" t="s">
        <v>61</v>
      </c>
      <c r="AA69" s="98" t="s">
        <v>61</v>
      </c>
      <c r="AB69" s="98" t="s">
        <v>61</v>
      </c>
    </row>
    <row r="70" spans="1:28" ht="36" x14ac:dyDescent="0.25">
      <c r="A70" s="73">
        <v>65</v>
      </c>
      <c r="B70" s="81" t="s">
        <v>433</v>
      </c>
      <c r="C70" s="80" t="s">
        <v>423</v>
      </c>
      <c r="D70" s="80" t="s">
        <v>739</v>
      </c>
      <c r="E70" s="80"/>
      <c r="F70" s="80"/>
      <c r="G70" s="80"/>
      <c r="H70" s="96">
        <v>2013</v>
      </c>
      <c r="I70" s="325">
        <v>12113.15</v>
      </c>
      <c r="J70" s="83"/>
      <c r="K70" s="82" t="s">
        <v>72</v>
      </c>
      <c r="L70" s="85" t="s">
        <v>424</v>
      </c>
      <c r="M70" s="82" t="s">
        <v>434</v>
      </c>
      <c r="N70" s="80" t="s">
        <v>61</v>
      </c>
      <c r="O70" s="80" t="s">
        <v>61</v>
      </c>
      <c r="P70" s="80" t="s">
        <v>61</v>
      </c>
      <c r="Q70" s="80"/>
      <c r="R70" s="80" t="s">
        <v>425</v>
      </c>
      <c r="S70" s="80" t="s">
        <v>44</v>
      </c>
      <c r="T70" s="80" t="s">
        <v>61</v>
      </c>
      <c r="U70" s="80" t="s">
        <v>61</v>
      </c>
      <c r="V70" s="80" t="s">
        <v>61</v>
      </c>
      <c r="W70" s="80" t="s">
        <v>61</v>
      </c>
      <c r="X70" s="80" t="s">
        <v>61</v>
      </c>
      <c r="Y70" s="96"/>
      <c r="Z70" s="98" t="s">
        <v>61</v>
      </c>
      <c r="AA70" s="98" t="s">
        <v>61</v>
      </c>
      <c r="AB70" s="98" t="s">
        <v>61</v>
      </c>
    </row>
    <row r="71" spans="1:28" ht="36" x14ac:dyDescent="0.25">
      <c r="A71" s="80">
        <v>66</v>
      </c>
      <c r="B71" s="81" t="s">
        <v>435</v>
      </c>
      <c r="C71" s="80" t="s">
        <v>423</v>
      </c>
      <c r="D71" s="80" t="s">
        <v>739</v>
      </c>
      <c r="E71" s="80"/>
      <c r="F71" s="80"/>
      <c r="G71" s="80"/>
      <c r="H71" s="96" t="s">
        <v>436</v>
      </c>
      <c r="I71" s="325">
        <v>16881.3</v>
      </c>
      <c r="J71" s="83"/>
      <c r="K71" s="82" t="s">
        <v>72</v>
      </c>
      <c r="L71" s="85" t="s">
        <v>424</v>
      </c>
      <c r="M71" s="82" t="s">
        <v>437</v>
      </c>
      <c r="N71" s="80" t="s">
        <v>61</v>
      </c>
      <c r="O71" s="80" t="s">
        <v>61</v>
      </c>
      <c r="P71" s="80" t="s">
        <v>61</v>
      </c>
      <c r="Q71" s="80"/>
      <c r="R71" s="80" t="s">
        <v>425</v>
      </c>
      <c r="S71" s="80" t="s">
        <v>44</v>
      </c>
      <c r="T71" s="80" t="s">
        <v>61</v>
      </c>
      <c r="U71" s="80" t="s">
        <v>61</v>
      </c>
      <c r="V71" s="80" t="s">
        <v>61</v>
      </c>
      <c r="W71" s="80" t="s">
        <v>61</v>
      </c>
      <c r="X71" s="80" t="s">
        <v>61</v>
      </c>
      <c r="Y71" s="96"/>
      <c r="Z71" s="98" t="s">
        <v>61</v>
      </c>
      <c r="AA71" s="98" t="s">
        <v>61</v>
      </c>
      <c r="AB71" s="98" t="s">
        <v>61</v>
      </c>
    </row>
    <row r="72" spans="1:28" ht="36" x14ac:dyDescent="0.25">
      <c r="A72" s="73">
        <v>67</v>
      </c>
      <c r="B72" s="81" t="s">
        <v>438</v>
      </c>
      <c r="C72" s="80" t="s">
        <v>423</v>
      </c>
      <c r="D72" s="80" t="s">
        <v>739</v>
      </c>
      <c r="E72" s="80"/>
      <c r="F72" s="80"/>
      <c r="G72" s="80"/>
      <c r="H72" s="96">
        <v>2011</v>
      </c>
      <c r="I72" s="325">
        <v>90332.87</v>
      </c>
      <c r="J72" s="83"/>
      <c r="K72" s="82" t="s">
        <v>72</v>
      </c>
      <c r="L72" s="85" t="s">
        <v>424</v>
      </c>
      <c r="M72" s="82" t="s">
        <v>439</v>
      </c>
      <c r="N72" s="80" t="s">
        <v>61</v>
      </c>
      <c r="O72" s="80" t="s">
        <v>61</v>
      </c>
      <c r="P72" s="80" t="s">
        <v>61</v>
      </c>
      <c r="Q72" s="80"/>
      <c r="R72" s="80" t="s">
        <v>425</v>
      </c>
      <c r="S72" s="80" t="s">
        <v>44</v>
      </c>
      <c r="T72" s="80" t="s">
        <v>61</v>
      </c>
      <c r="U72" s="80" t="s">
        <v>61</v>
      </c>
      <c r="V72" s="80" t="s">
        <v>61</v>
      </c>
      <c r="W72" s="80" t="s">
        <v>61</v>
      </c>
      <c r="X72" s="80" t="s">
        <v>61</v>
      </c>
      <c r="Y72" s="96"/>
      <c r="Z72" s="98" t="s">
        <v>61</v>
      </c>
      <c r="AA72" s="98" t="s">
        <v>61</v>
      </c>
      <c r="AB72" s="98" t="s">
        <v>61</v>
      </c>
    </row>
    <row r="73" spans="1:28" ht="36" x14ac:dyDescent="0.25">
      <c r="A73" s="80">
        <v>68</v>
      </c>
      <c r="B73" s="81" t="s">
        <v>440</v>
      </c>
      <c r="C73" s="80" t="s">
        <v>423</v>
      </c>
      <c r="D73" s="80" t="s">
        <v>739</v>
      </c>
      <c r="E73" s="80"/>
      <c r="F73" s="80"/>
      <c r="G73" s="80"/>
      <c r="H73" s="96">
        <v>2010</v>
      </c>
      <c r="I73" s="325">
        <v>91532.86</v>
      </c>
      <c r="J73" s="83"/>
      <c r="K73" s="82" t="s">
        <v>72</v>
      </c>
      <c r="L73" s="85" t="s">
        <v>424</v>
      </c>
      <c r="M73" s="82" t="s">
        <v>441</v>
      </c>
      <c r="N73" s="80" t="s">
        <v>61</v>
      </c>
      <c r="O73" s="80" t="s">
        <v>61</v>
      </c>
      <c r="P73" s="80" t="s">
        <v>61</v>
      </c>
      <c r="Q73" s="80"/>
      <c r="R73" s="80" t="s">
        <v>425</v>
      </c>
      <c r="S73" s="80" t="s">
        <v>44</v>
      </c>
      <c r="T73" s="80" t="s">
        <v>61</v>
      </c>
      <c r="U73" s="80" t="s">
        <v>61</v>
      </c>
      <c r="V73" s="80" t="s">
        <v>61</v>
      </c>
      <c r="W73" s="80" t="s">
        <v>61</v>
      </c>
      <c r="X73" s="80" t="s">
        <v>61</v>
      </c>
      <c r="Y73" s="96"/>
      <c r="Z73" s="98" t="s">
        <v>61</v>
      </c>
      <c r="AA73" s="98" t="s">
        <v>61</v>
      </c>
      <c r="AB73" s="98" t="s">
        <v>61</v>
      </c>
    </row>
    <row r="74" spans="1:28" ht="36" x14ac:dyDescent="0.25">
      <c r="A74" s="73">
        <v>69</v>
      </c>
      <c r="B74" s="81" t="s">
        <v>442</v>
      </c>
      <c r="C74" s="80" t="s">
        <v>423</v>
      </c>
      <c r="D74" s="80" t="s">
        <v>739</v>
      </c>
      <c r="E74" s="80"/>
      <c r="F74" s="80"/>
      <c r="G74" s="80"/>
      <c r="H74" s="96" t="s">
        <v>436</v>
      </c>
      <c r="I74" s="325">
        <v>30272.48</v>
      </c>
      <c r="J74" s="83"/>
      <c r="K74" s="82" t="s">
        <v>72</v>
      </c>
      <c r="L74" s="85" t="s">
        <v>424</v>
      </c>
      <c r="M74" s="82" t="s">
        <v>443</v>
      </c>
      <c r="N74" s="80" t="s">
        <v>61</v>
      </c>
      <c r="O74" s="80" t="s">
        <v>61</v>
      </c>
      <c r="P74" s="80" t="s">
        <v>61</v>
      </c>
      <c r="Q74" s="80"/>
      <c r="R74" s="80" t="s">
        <v>425</v>
      </c>
      <c r="S74" s="80" t="s">
        <v>44</v>
      </c>
      <c r="T74" s="80" t="s">
        <v>61</v>
      </c>
      <c r="U74" s="80" t="s">
        <v>61</v>
      </c>
      <c r="V74" s="80" t="s">
        <v>61</v>
      </c>
      <c r="W74" s="80" t="s">
        <v>61</v>
      </c>
      <c r="X74" s="80" t="s">
        <v>61</v>
      </c>
      <c r="Y74" s="96"/>
      <c r="Z74" s="98" t="s">
        <v>61</v>
      </c>
      <c r="AA74" s="98" t="s">
        <v>61</v>
      </c>
      <c r="AB74" s="98" t="s">
        <v>61</v>
      </c>
    </row>
    <row r="75" spans="1:28" ht="36" x14ac:dyDescent="0.25">
      <c r="A75" s="80">
        <v>70</v>
      </c>
      <c r="B75" s="81" t="s">
        <v>444</v>
      </c>
      <c r="C75" s="80" t="s">
        <v>423</v>
      </c>
      <c r="D75" s="80" t="s">
        <v>739</v>
      </c>
      <c r="E75" s="80"/>
      <c r="F75" s="80"/>
      <c r="G75" s="80"/>
      <c r="H75" s="96">
        <v>2012</v>
      </c>
      <c r="I75" s="325">
        <v>28198.99</v>
      </c>
      <c r="J75" s="83"/>
      <c r="K75" s="82" t="s">
        <v>72</v>
      </c>
      <c r="L75" s="85" t="s">
        <v>424</v>
      </c>
      <c r="M75" s="82" t="s">
        <v>445</v>
      </c>
      <c r="N75" s="80" t="s">
        <v>61</v>
      </c>
      <c r="O75" s="80" t="s">
        <v>61</v>
      </c>
      <c r="P75" s="80" t="s">
        <v>61</v>
      </c>
      <c r="Q75" s="80"/>
      <c r="R75" s="80" t="s">
        <v>425</v>
      </c>
      <c r="S75" s="80" t="s">
        <v>44</v>
      </c>
      <c r="T75" s="80" t="s">
        <v>61</v>
      </c>
      <c r="U75" s="80" t="s">
        <v>61</v>
      </c>
      <c r="V75" s="80" t="s">
        <v>61</v>
      </c>
      <c r="W75" s="80" t="s">
        <v>61</v>
      </c>
      <c r="X75" s="80" t="s">
        <v>61</v>
      </c>
      <c r="Y75" s="96"/>
      <c r="Z75" s="98" t="s">
        <v>61</v>
      </c>
      <c r="AA75" s="98" t="s">
        <v>61</v>
      </c>
      <c r="AB75" s="98" t="s">
        <v>61</v>
      </c>
    </row>
    <row r="76" spans="1:28" ht="36" x14ac:dyDescent="0.25">
      <c r="A76" s="73">
        <v>71</v>
      </c>
      <c r="B76" s="81" t="s">
        <v>446</v>
      </c>
      <c r="C76" s="80" t="s">
        <v>423</v>
      </c>
      <c r="D76" s="80" t="s">
        <v>739</v>
      </c>
      <c r="E76" s="80"/>
      <c r="F76" s="80"/>
      <c r="G76" s="80"/>
      <c r="H76" s="96">
        <v>2011</v>
      </c>
      <c r="I76" s="325">
        <v>27373.65</v>
      </c>
      <c r="J76" s="83"/>
      <c r="K76" s="82" t="s">
        <v>72</v>
      </c>
      <c r="L76" s="85" t="s">
        <v>424</v>
      </c>
      <c r="M76" s="82" t="s">
        <v>366</v>
      </c>
      <c r="N76" s="80" t="s">
        <v>61</v>
      </c>
      <c r="O76" s="80" t="s">
        <v>61</v>
      </c>
      <c r="P76" s="80" t="s">
        <v>61</v>
      </c>
      <c r="Q76" s="80"/>
      <c r="R76" s="80" t="s">
        <v>425</v>
      </c>
      <c r="S76" s="80" t="s">
        <v>44</v>
      </c>
      <c r="T76" s="80" t="s">
        <v>61</v>
      </c>
      <c r="U76" s="80" t="s">
        <v>61</v>
      </c>
      <c r="V76" s="80" t="s">
        <v>61</v>
      </c>
      <c r="W76" s="80" t="s">
        <v>61</v>
      </c>
      <c r="X76" s="80" t="s">
        <v>61</v>
      </c>
      <c r="Y76" s="96"/>
      <c r="Z76" s="98" t="s">
        <v>61</v>
      </c>
      <c r="AA76" s="98" t="s">
        <v>61</v>
      </c>
      <c r="AB76" s="98" t="s">
        <v>61</v>
      </c>
    </row>
    <row r="77" spans="1:28" ht="36" x14ac:dyDescent="0.25">
      <c r="A77" s="80">
        <v>72</v>
      </c>
      <c r="B77" s="81" t="s">
        <v>447</v>
      </c>
      <c r="C77" s="80" t="s">
        <v>423</v>
      </c>
      <c r="D77" s="80" t="s">
        <v>739</v>
      </c>
      <c r="E77" s="80"/>
      <c r="F77" s="80"/>
      <c r="G77" s="80"/>
      <c r="H77" s="96">
        <v>2011</v>
      </c>
      <c r="I77" s="325">
        <v>60375.46</v>
      </c>
      <c r="J77" s="83"/>
      <c r="K77" s="82" t="s">
        <v>72</v>
      </c>
      <c r="L77" s="85" t="s">
        <v>424</v>
      </c>
      <c r="M77" s="82" t="s">
        <v>300</v>
      </c>
      <c r="N77" s="80" t="s">
        <v>61</v>
      </c>
      <c r="O77" s="80" t="s">
        <v>61</v>
      </c>
      <c r="P77" s="80" t="s">
        <v>61</v>
      </c>
      <c r="Q77" s="80"/>
      <c r="R77" s="80" t="s">
        <v>425</v>
      </c>
      <c r="S77" s="80" t="s">
        <v>44</v>
      </c>
      <c r="T77" s="80" t="s">
        <v>61</v>
      </c>
      <c r="U77" s="80" t="s">
        <v>61</v>
      </c>
      <c r="V77" s="80" t="s">
        <v>61</v>
      </c>
      <c r="W77" s="80" t="s">
        <v>61</v>
      </c>
      <c r="X77" s="80" t="s">
        <v>61</v>
      </c>
      <c r="Y77" s="96"/>
      <c r="Z77" s="98" t="s">
        <v>61</v>
      </c>
      <c r="AA77" s="98" t="s">
        <v>61</v>
      </c>
      <c r="AB77" s="98" t="s">
        <v>61</v>
      </c>
    </row>
    <row r="78" spans="1:28" ht="36" x14ac:dyDescent="0.25">
      <c r="A78" s="73">
        <v>73</v>
      </c>
      <c r="B78" s="81" t="s">
        <v>448</v>
      </c>
      <c r="C78" s="80" t="s">
        <v>423</v>
      </c>
      <c r="D78" s="80" t="s">
        <v>739</v>
      </c>
      <c r="E78" s="80"/>
      <c r="F78" s="80"/>
      <c r="G78" s="80"/>
      <c r="H78" s="96">
        <v>2011</v>
      </c>
      <c r="I78" s="325">
        <v>74161.95</v>
      </c>
      <c r="J78" s="83"/>
      <c r="K78" s="82" t="s">
        <v>72</v>
      </c>
      <c r="L78" s="85" t="s">
        <v>424</v>
      </c>
      <c r="M78" s="82" t="s">
        <v>306</v>
      </c>
      <c r="N78" s="80" t="s">
        <v>61</v>
      </c>
      <c r="O78" s="80" t="s">
        <v>61</v>
      </c>
      <c r="P78" s="80" t="s">
        <v>61</v>
      </c>
      <c r="Q78" s="80"/>
      <c r="R78" s="80" t="s">
        <v>425</v>
      </c>
      <c r="S78" s="80" t="s">
        <v>44</v>
      </c>
      <c r="T78" s="80" t="s">
        <v>61</v>
      </c>
      <c r="U78" s="80" t="s">
        <v>61</v>
      </c>
      <c r="V78" s="80" t="s">
        <v>61</v>
      </c>
      <c r="W78" s="80" t="s">
        <v>61</v>
      </c>
      <c r="X78" s="80" t="s">
        <v>61</v>
      </c>
      <c r="Y78" s="96"/>
      <c r="Z78" s="98" t="s">
        <v>61</v>
      </c>
      <c r="AA78" s="98" t="s">
        <v>61</v>
      </c>
      <c r="AB78" s="98" t="s">
        <v>61</v>
      </c>
    </row>
    <row r="79" spans="1:28" ht="36" x14ac:dyDescent="0.25">
      <c r="A79" s="80">
        <v>74</v>
      </c>
      <c r="B79" s="81" t="s">
        <v>449</v>
      </c>
      <c r="C79" s="80" t="s">
        <v>423</v>
      </c>
      <c r="D79" s="80" t="s">
        <v>739</v>
      </c>
      <c r="E79" s="80"/>
      <c r="F79" s="80"/>
      <c r="G79" s="80"/>
      <c r="H79" s="96">
        <v>2013</v>
      </c>
      <c r="I79" s="325">
        <v>29204.15</v>
      </c>
      <c r="J79" s="83"/>
      <c r="K79" s="82" t="s">
        <v>72</v>
      </c>
      <c r="L79" s="85" t="s">
        <v>424</v>
      </c>
      <c r="M79" s="82" t="s">
        <v>450</v>
      </c>
      <c r="N79" s="80" t="s">
        <v>61</v>
      </c>
      <c r="O79" s="80" t="s">
        <v>61</v>
      </c>
      <c r="P79" s="80" t="s">
        <v>61</v>
      </c>
      <c r="Q79" s="80"/>
      <c r="R79" s="80" t="s">
        <v>425</v>
      </c>
      <c r="S79" s="80" t="s">
        <v>44</v>
      </c>
      <c r="T79" s="80" t="s">
        <v>61</v>
      </c>
      <c r="U79" s="80" t="s">
        <v>61</v>
      </c>
      <c r="V79" s="80" t="s">
        <v>61</v>
      </c>
      <c r="W79" s="80" t="s">
        <v>61</v>
      </c>
      <c r="X79" s="80" t="s">
        <v>61</v>
      </c>
      <c r="Y79" s="96"/>
      <c r="Z79" s="98" t="s">
        <v>61</v>
      </c>
      <c r="AA79" s="98" t="s">
        <v>61</v>
      </c>
      <c r="AB79" s="98" t="s">
        <v>61</v>
      </c>
    </row>
    <row r="80" spans="1:28" ht="36" x14ac:dyDescent="0.25">
      <c r="A80" s="73">
        <v>75</v>
      </c>
      <c r="B80" s="81" t="s">
        <v>451</v>
      </c>
      <c r="C80" s="80" t="s">
        <v>423</v>
      </c>
      <c r="D80" s="80" t="s">
        <v>739</v>
      </c>
      <c r="E80" s="80"/>
      <c r="F80" s="80"/>
      <c r="G80" s="80"/>
      <c r="H80" s="96">
        <v>2011</v>
      </c>
      <c r="I80" s="325">
        <v>11667.1</v>
      </c>
      <c r="J80" s="83"/>
      <c r="K80" s="82" t="s">
        <v>72</v>
      </c>
      <c r="L80" s="85" t="s">
        <v>424</v>
      </c>
      <c r="M80" s="82" t="s">
        <v>452</v>
      </c>
      <c r="N80" s="80" t="s">
        <v>61</v>
      </c>
      <c r="O80" s="80" t="s">
        <v>61</v>
      </c>
      <c r="P80" s="80" t="s">
        <v>61</v>
      </c>
      <c r="Q80" s="80"/>
      <c r="R80" s="80" t="s">
        <v>425</v>
      </c>
      <c r="S80" s="80" t="s">
        <v>44</v>
      </c>
      <c r="T80" s="80" t="s">
        <v>61</v>
      </c>
      <c r="U80" s="80" t="s">
        <v>61</v>
      </c>
      <c r="V80" s="80" t="s">
        <v>61</v>
      </c>
      <c r="W80" s="80" t="s">
        <v>61</v>
      </c>
      <c r="X80" s="80" t="s">
        <v>61</v>
      </c>
      <c r="Y80" s="96"/>
      <c r="Z80" s="98" t="s">
        <v>61</v>
      </c>
      <c r="AA80" s="98" t="s">
        <v>61</v>
      </c>
      <c r="AB80" s="98" t="s">
        <v>61</v>
      </c>
    </row>
    <row r="81" spans="1:28" ht="36" x14ac:dyDescent="0.25">
      <c r="A81" s="80">
        <v>76</v>
      </c>
      <c r="B81" s="81" t="s">
        <v>453</v>
      </c>
      <c r="C81" s="80" t="s">
        <v>423</v>
      </c>
      <c r="D81" s="80" t="s">
        <v>739</v>
      </c>
      <c r="E81" s="80"/>
      <c r="F81" s="80"/>
      <c r="G81" s="80"/>
      <c r="H81" s="96" t="s">
        <v>454</v>
      </c>
      <c r="I81" s="325">
        <v>29621</v>
      </c>
      <c r="J81" s="83"/>
      <c r="K81" s="82" t="s">
        <v>72</v>
      </c>
      <c r="L81" s="85" t="s">
        <v>424</v>
      </c>
      <c r="M81" s="82" t="s">
        <v>146</v>
      </c>
      <c r="N81" s="80" t="s">
        <v>61</v>
      </c>
      <c r="O81" s="80" t="s">
        <v>61</v>
      </c>
      <c r="P81" s="80" t="s">
        <v>61</v>
      </c>
      <c r="Q81" s="80"/>
      <c r="R81" s="80" t="s">
        <v>425</v>
      </c>
      <c r="S81" s="80" t="s">
        <v>44</v>
      </c>
      <c r="T81" s="80" t="s">
        <v>61</v>
      </c>
      <c r="U81" s="80" t="s">
        <v>61</v>
      </c>
      <c r="V81" s="80" t="s">
        <v>61</v>
      </c>
      <c r="W81" s="80" t="s">
        <v>61</v>
      </c>
      <c r="X81" s="80" t="s">
        <v>61</v>
      </c>
      <c r="Y81" s="96"/>
      <c r="Z81" s="98" t="s">
        <v>61</v>
      </c>
      <c r="AA81" s="98" t="s">
        <v>61</v>
      </c>
      <c r="AB81" s="98" t="s">
        <v>61</v>
      </c>
    </row>
    <row r="82" spans="1:28" ht="36" x14ac:dyDescent="0.25">
      <c r="A82" s="73">
        <v>77</v>
      </c>
      <c r="B82" s="81" t="s">
        <v>455</v>
      </c>
      <c r="C82" s="80" t="s">
        <v>423</v>
      </c>
      <c r="D82" s="80" t="s">
        <v>739</v>
      </c>
      <c r="E82" s="80"/>
      <c r="F82" s="80"/>
      <c r="G82" s="80"/>
      <c r="H82" s="96">
        <v>2011</v>
      </c>
      <c r="I82" s="325">
        <v>21855.47</v>
      </c>
      <c r="J82" s="83"/>
      <c r="K82" s="82" t="s">
        <v>72</v>
      </c>
      <c r="L82" s="85" t="s">
        <v>424</v>
      </c>
      <c r="M82" s="82" t="s">
        <v>325</v>
      </c>
      <c r="N82" s="80" t="s">
        <v>61</v>
      </c>
      <c r="O82" s="80" t="s">
        <v>61</v>
      </c>
      <c r="P82" s="80" t="s">
        <v>61</v>
      </c>
      <c r="Q82" s="80"/>
      <c r="R82" s="80" t="s">
        <v>425</v>
      </c>
      <c r="S82" s="80" t="s">
        <v>44</v>
      </c>
      <c r="T82" s="80" t="s">
        <v>61</v>
      </c>
      <c r="U82" s="80" t="s">
        <v>61</v>
      </c>
      <c r="V82" s="80" t="s">
        <v>61</v>
      </c>
      <c r="W82" s="80" t="s">
        <v>61</v>
      </c>
      <c r="X82" s="80" t="s">
        <v>61</v>
      </c>
      <c r="Y82" s="96"/>
      <c r="Z82" s="98" t="s">
        <v>61</v>
      </c>
      <c r="AA82" s="98" t="s">
        <v>61</v>
      </c>
      <c r="AB82" s="98" t="s">
        <v>61</v>
      </c>
    </row>
    <row r="83" spans="1:28" ht="36" x14ac:dyDescent="0.25">
      <c r="A83" s="80">
        <v>78</v>
      </c>
      <c r="B83" s="81" t="s">
        <v>456</v>
      </c>
      <c r="C83" s="80" t="s">
        <v>423</v>
      </c>
      <c r="D83" s="80" t="s">
        <v>739</v>
      </c>
      <c r="E83" s="80"/>
      <c r="F83" s="80"/>
      <c r="G83" s="80"/>
      <c r="H83" s="96">
        <v>2011</v>
      </c>
      <c r="I83" s="325">
        <v>62480.800000000003</v>
      </c>
      <c r="J83" s="83"/>
      <c r="K83" s="82" t="s">
        <v>72</v>
      </c>
      <c r="L83" s="85" t="s">
        <v>424</v>
      </c>
      <c r="M83" s="82" t="s">
        <v>457</v>
      </c>
      <c r="N83" s="80" t="s">
        <v>61</v>
      </c>
      <c r="O83" s="80" t="s">
        <v>61</v>
      </c>
      <c r="P83" s="80" t="s">
        <v>61</v>
      </c>
      <c r="Q83" s="80"/>
      <c r="R83" s="80" t="s">
        <v>425</v>
      </c>
      <c r="S83" s="80" t="s">
        <v>44</v>
      </c>
      <c r="T83" s="80" t="s">
        <v>61</v>
      </c>
      <c r="U83" s="80" t="s">
        <v>61</v>
      </c>
      <c r="V83" s="80" t="s">
        <v>61</v>
      </c>
      <c r="W83" s="80" t="s">
        <v>61</v>
      </c>
      <c r="X83" s="80" t="s">
        <v>61</v>
      </c>
      <c r="Y83" s="96"/>
      <c r="Z83" s="98" t="s">
        <v>61</v>
      </c>
      <c r="AA83" s="98" t="s">
        <v>61</v>
      </c>
      <c r="AB83" s="98" t="s">
        <v>61</v>
      </c>
    </row>
    <row r="84" spans="1:28" ht="36" x14ac:dyDescent="0.25">
      <c r="A84" s="73">
        <v>79</v>
      </c>
      <c r="B84" s="81" t="s">
        <v>458</v>
      </c>
      <c r="C84" s="80" t="s">
        <v>423</v>
      </c>
      <c r="D84" s="80" t="s">
        <v>739</v>
      </c>
      <c r="E84" s="80"/>
      <c r="F84" s="80"/>
      <c r="G84" s="80"/>
      <c r="H84" s="96">
        <v>2011</v>
      </c>
      <c r="I84" s="325">
        <v>7852.5</v>
      </c>
      <c r="J84" s="83"/>
      <c r="K84" s="82" t="s">
        <v>72</v>
      </c>
      <c r="L84" s="85" t="s">
        <v>424</v>
      </c>
      <c r="M84" s="82" t="s">
        <v>459</v>
      </c>
      <c r="N84" s="80" t="s">
        <v>61</v>
      </c>
      <c r="O84" s="80" t="s">
        <v>61</v>
      </c>
      <c r="P84" s="80" t="s">
        <v>61</v>
      </c>
      <c r="Q84" s="80"/>
      <c r="R84" s="80" t="s">
        <v>425</v>
      </c>
      <c r="S84" s="80" t="s">
        <v>44</v>
      </c>
      <c r="T84" s="80" t="s">
        <v>61</v>
      </c>
      <c r="U84" s="80" t="s">
        <v>61</v>
      </c>
      <c r="V84" s="80" t="s">
        <v>61</v>
      </c>
      <c r="W84" s="80" t="s">
        <v>61</v>
      </c>
      <c r="X84" s="80" t="s">
        <v>61</v>
      </c>
      <c r="Y84" s="96"/>
      <c r="Z84" s="98" t="s">
        <v>61</v>
      </c>
      <c r="AA84" s="98" t="s">
        <v>61</v>
      </c>
      <c r="AB84" s="98" t="s">
        <v>61</v>
      </c>
    </row>
    <row r="85" spans="1:28" ht="36" x14ac:dyDescent="0.25">
      <c r="A85" s="80">
        <v>80</v>
      </c>
      <c r="B85" s="81" t="s">
        <v>460</v>
      </c>
      <c r="C85" s="80" t="s">
        <v>423</v>
      </c>
      <c r="D85" s="80" t="s">
        <v>739</v>
      </c>
      <c r="E85" s="80"/>
      <c r="F85" s="80"/>
      <c r="G85" s="80"/>
      <c r="H85" s="96">
        <v>2013</v>
      </c>
      <c r="I85" s="325">
        <v>16145</v>
      </c>
      <c r="J85" s="83"/>
      <c r="K85" s="82" t="s">
        <v>72</v>
      </c>
      <c r="L85" s="85" t="s">
        <v>424</v>
      </c>
      <c r="M85" s="82" t="s">
        <v>331</v>
      </c>
      <c r="N85" s="80" t="s">
        <v>61</v>
      </c>
      <c r="O85" s="80" t="s">
        <v>61</v>
      </c>
      <c r="P85" s="80" t="s">
        <v>61</v>
      </c>
      <c r="Q85" s="80"/>
      <c r="R85" s="80" t="s">
        <v>425</v>
      </c>
      <c r="S85" s="80" t="s">
        <v>44</v>
      </c>
      <c r="T85" s="80" t="s">
        <v>61</v>
      </c>
      <c r="U85" s="80" t="s">
        <v>61</v>
      </c>
      <c r="V85" s="80" t="s">
        <v>61</v>
      </c>
      <c r="W85" s="80" t="s">
        <v>61</v>
      </c>
      <c r="X85" s="80" t="s">
        <v>61</v>
      </c>
      <c r="Y85" s="96"/>
      <c r="Z85" s="98" t="s">
        <v>61</v>
      </c>
      <c r="AA85" s="98" t="s">
        <v>61</v>
      </c>
      <c r="AB85" s="98" t="s">
        <v>61</v>
      </c>
    </row>
    <row r="86" spans="1:28" ht="36" x14ac:dyDescent="0.25">
      <c r="A86" s="73">
        <v>81</v>
      </c>
      <c r="B86" s="81" t="s">
        <v>461</v>
      </c>
      <c r="C86" s="80" t="s">
        <v>423</v>
      </c>
      <c r="D86" s="80" t="s">
        <v>739</v>
      </c>
      <c r="E86" s="80"/>
      <c r="F86" s="80"/>
      <c r="G86" s="80"/>
      <c r="H86" s="96">
        <v>2011</v>
      </c>
      <c r="I86" s="325">
        <v>48846.89</v>
      </c>
      <c r="J86" s="83"/>
      <c r="K86" s="82" t="s">
        <v>72</v>
      </c>
      <c r="L86" s="85" t="s">
        <v>424</v>
      </c>
      <c r="M86" s="82" t="s">
        <v>337</v>
      </c>
      <c r="N86" s="80" t="s">
        <v>61</v>
      </c>
      <c r="O86" s="80" t="s">
        <v>61</v>
      </c>
      <c r="P86" s="80" t="s">
        <v>61</v>
      </c>
      <c r="Q86" s="80"/>
      <c r="R86" s="80" t="s">
        <v>425</v>
      </c>
      <c r="S86" s="80" t="s">
        <v>44</v>
      </c>
      <c r="T86" s="80" t="s">
        <v>61</v>
      </c>
      <c r="U86" s="80" t="s">
        <v>61</v>
      </c>
      <c r="V86" s="80" t="s">
        <v>61</v>
      </c>
      <c r="W86" s="80" t="s">
        <v>61</v>
      </c>
      <c r="X86" s="80" t="s">
        <v>61</v>
      </c>
      <c r="Y86" s="96"/>
      <c r="Z86" s="98" t="s">
        <v>61</v>
      </c>
      <c r="AA86" s="98" t="s">
        <v>61</v>
      </c>
      <c r="AB86" s="98" t="s">
        <v>61</v>
      </c>
    </row>
    <row r="87" spans="1:28" ht="36" x14ac:dyDescent="0.25">
      <c r="A87" s="80">
        <v>82</v>
      </c>
      <c r="B87" s="81" t="s">
        <v>462</v>
      </c>
      <c r="C87" s="80" t="s">
        <v>423</v>
      </c>
      <c r="D87" s="80" t="s">
        <v>739</v>
      </c>
      <c r="E87" s="80"/>
      <c r="F87" s="80"/>
      <c r="G87" s="80"/>
      <c r="H87" s="96" t="s">
        <v>463</v>
      </c>
      <c r="I87" s="325">
        <v>31076.67</v>
      </c>
      <c r="J87" s="83"/>
      <c r="K87" s="82" t="s">
        <v>72</v>
      </c>
      <c r="L87" s="85" t="s">
        <v>424</v>
      </c>
      <c r="M87" s="82" t="s">
        <v>414</v>
      </c>
      <c r="N87" s="80" t="s">
        <v>61</v>
      </c>
      <c r="O87" s="80" t="s">
        <v>61</v>
      </c>
      <c r="P87" s="80" t="s">
        <v>61</v>
      </c>
      <c r="Q87" s="80"/>
      <c r="R87" s="80" t="s">
        <v>425</v>
      </c>
      <c r="S87" s="80" t="s">
        <v>44</v>
      </c>
      <c r="T87" s="80" t="s">
        <v>61</v>
      </c>
      <c r="U87" s="80" t="s">
        <v>61</v>
      </c>
      <c r="V87" s="80" t="s">
        <v>61</v>
      </c>
      <c r="W87" s="80" t="s">
        <v>61</v>
      </c>
      <c r="X87" s="80" t="s">
        <v>61</v>
      </c>
      <c r="Y87" s="96"/>
      <c r="Z87" s="98" t="s">
        <v>61</v>
      </c>
      <c r="AA87" s="98" t="s">
        <v>61</v>
      </c>
      <c r="AB87" s="98" t="s">
        <v>61</v>
      </c>
    </row>
    <row r="88" spans="1:28" ht="36" x14ac:dyDescent="0.25">
      <c r="A88" s="73">
        <v>83</v>
      </c>
      <c r="B88" s="81" t="s">
        <v>464</v>
      </c>
      <c r="C88" s="80" t="s">
        <v>423</v>
      </c>
      <c r="D88" s="80" t="s">
        <v>739</v>
      </c>
      <c r="E88" s="80"/>
      <c r="F88" s="80"/>
      <c r="G88" s="80"/>
      <c r="H88" s="96">
        <v>2011</v>
      </c>
      <c r="I88" s="325">
        <v>63576.480000000003</v>
      </c>
      <c r="J88" s="83"/>
      <c r="K88" s="82" t="s">
        <v>72</v>
      </c>
      <c r="L88" s="85" t="s">
        <v>424</v>
      </c>
      <c r="M88" s="82" t="s">
        <v>345</v>
      </c>
      <c r="N88" s="80" t="s">
        <v>61</v>
      </c>
      <c r="O88" s="80" t="s">
        <v>61</v>
      </c>
      <c r="P88" s="80" t="s">
        <v>61</v>
      </c>
      <c r="Q88" s="80"/>
      <c r="R88" s="80" t="s">
        <v>425</v>
      </c>
      <c r="S88" s="80" t="s">
        <v>44</v>
      </c>
      <c r="T88" s="80" t="s">
        <v>61</v>
      </c>
      <c r="U88" s="80" t="s">
        <v>61</v>
      </c>
      <c r="V88" s="80" t="s">
        <v>61</v>
      </c>
      <c r="W88" s="80" t="s">
        <v>61</v>
      </c>
      <c r="X88" s="80" t="s">
        <v>61</v>
      </c>
      <c r="Y88" s="96"/>
      <c r="Z88" s="98" t="s">
        <v>61</v>
      </c>
      <c r="AA88" s="98" t="s">
        <v>61</v>
      </c>
      <c r="AB88" s="98" t="s">
        <v>61</v>
      </c>
    </row>
    <row r="89" spans="1:28" ht="36" x14ac:dyDescent="0.25">
      <c r="A89" s="80">
        <v>84</v>
      </c>
      <c r="B89" s="81" t="s">
        <v>465</v>
      </c>
      <c r="C89" s="80" t="s">
        <v>423</v>
      </c>
      <c r="D89" s="80" t="s">
        <v>739</v>
      </c>
      <c r="E89" s="80"/>
      <c r="F89" s="80"/>
      <c r="G89" s="80"/>
      <c r="H89" s="96" t="s">
        <v>436</v>
      </c>
      <c r="I89" s="325">
        <v>32886.230000000003</v>
      </c>
      <c r="J89" s="83"/>
      <c r="K89" s="82" t="s">
        <v>72</v>
      </c>
      <c r="L89" s="85" t="s">
        <v>424</v>
      </c>
      <c r="M89" s="82" t="s">
        <v>352</v>
      </c>
      <c r="N89" s="80" t="s">
        <v>61</v>
      </c>
      <c r="O89" s="80" t="s">
        <v>61</v>
      </c>
      <c r="P89" s="80" t="s">
        <v>61</v>
      </c>
      <c r="Q89" s="80"/>
      <c r="R89" s="80" t="s">
        <v>425</v>
      </c>
      <c r="S89" s="80" t="s">
        <v>44</v>
      </c>
      <c r="T89" s="80" t="s">
        <v>61</v>
      </c>
      <c r="U89" s="80" t="s">
        <v>61</v>
      </c>
      <c r="V89" s="80" t="s">
        <v>61</v>
      </c>
      <c r="W89" s="80" t="s">
        <v>61</v>
      </c>
      <c r="X89" s="80" t="s">
        <v>61</v>
      </c>
      <c r="Y89" s="96"/>
      <c r="Z89" s="98" t="s">
        <v>61</v>
      </c>
      <c r="AA89" s="98" t="s">
        <v>61</v>
      </c>
      <c r="AB89" s="98" t="s">
        <v>61</v>
      </c>
    </row>
    <row r="90" spans="1:28" ht="36" x14ac:dyDescent="0.25">
      <c r="A90" s="73">
        <v>85</v>
      </c>
      <c r="B90" s="81" t="s">
        <v>466</v>
      </c>
      <c r="C90" s="80" t="s">
        <v>423</v>
      </c>
      <c r="D90" s="80" t="s">
        <v>739</v>
      </c>
      <c r="E90" s="80"/>
      <c r="F90" s="80"/>
      <c r="G90" s="80"/>
      <c r="H90" s="96">
        <v>2011</v>
      </c>
      <c r="I90" s="325">
        <v>89964.56</v>
      </c>
      <c r="J90" s="83"/>
      <c r="K90" s="82" t="s">
        <v>72</v>
      </c>
      <c r="L90" s="85" t="s">
        <v>424</v>
      </c>
      <c r="M90" s="82" t="s">
        <v>467</v>
      </c>
      <c r="N90" s="80" t="s">
        <v>61</v>
      </c>
      <c r="O90" s="80" t="s">
        <v>61</v>
      </c>
      <c r="P90" s="80" t="s">
        <v>61</v>
      </c>
      <c r="Q90" s="80"/>
      <c r="R90" s="80" t="s">
        <v>425</v>
      </c>
      <c r="S90" s="80" t="s">
        <v>44</v>
      </c>
      <c r="T90" s="80" t="s">
        <v>61</v>
      </c>
      <c r="U90" s="80" t="s">
        <v>61</v>
      </c>
      <c r="V90" s="80" t="s">
        <v>61</v>
      </c>
      <c r="W90" s="80" t="s">
        <v>61</v>
      </c>
      <c r="X90" s="80" t="s">
        <v>61</v>
      </c>
      <c r="Y90" s="96"/>
      <c r="Z90" s="98" t="s">
        <v>61</v>
      </c>
      <c r="AA90" s="98" t="s">
        <v>61</v>
      </c>
      <c r="AB90" s="98" t="s">
        <v>61</v>
      </c>
    </row>
    <row r="91" spans="1:28" ht="36" x14ac:dyDescent="0.25">
      <c r="A91" s="80">
        <v>86</v>
      </c>
      <c r="B91" s="81" t="s">
        <v>468</v>
      </c>
      <c r="C91" s="80" t="s">
        <v>423</v>
      </c>
      <c r="D91" s="80" t="s">
        <v>739</v>
      </c>
      <c r="E91" s="80"/>
      <c r="F91" s="80"/>
      <c r="G91" s="80"/>
      <c r="H91" s="96" t="s">
        <v>436</v>
      </c>
      <c r="I91" s="325">
        <v>30260.46</v>
      </c>
      <c r="J91" s="83"/>
      <c r="K91" s="82" t="s">
        <v>72</v>
      </c>
      <c r="L91" s="85" t="s">
        <v>424</v>
      </c>
      <c r="M91" s="82" t="s">
        <v>469</v>
      </c>
      <c r="N91" s="80" t="s">
        <v>61</v>
      </c>
      <c r="O91" s="80" t="s">
        <v>61</v>
      </c>
      <c r="P91" s="80" t="s">
        <v>61</v>
      </c>
      <c r="Q91" s="80"/>
      <c r="R91" s="80" t="s">
        <v>425</v>
      </c>
      <c r="S91" s="80" t="s">
        <v>44</v>
      </c>
      <c r="T91" s="80" t="s">
        <v>61</v>
      </c>
      <c r="U91" s="80" t="s">
        <v>61</v>
      </c>
      <c r="V91" s="80" t="s">
        <v>61</v>
      </c>
      <c r="W91" s="80" t="s">
        <v>61</v>
      </c>
      <c r="X91" s="80" t="s">
        <v>61</v>
      </c>
      <c r="Y91" s="96"/>
      <c r="Z91" s="96" t="s">
        <v>61</v>
      </c>
      <c r="AA91" s="96" t="s">
        <v>61</v>
      </c>
      <c r="AB91" s="96" t="s">
        <v>61</v>
      </c>
    </row>
    <row r="92" spans="1:28" ht="36" x14ac:dyDescent="0.25">
      <c r="A92" s="73">
        <v>87</v>
      </c>
      <c r="B92" s="81" t="s">
        <v>470</v>
      </c>
      <c r="C92" s="80" t="s">
        <v>423</v>
      </c>
      <c r="D92" s="80" t="s">
        <v>739</v>
      </c>
      <c r="E92" s="80"/>
      <c r="F92" s="80"/>
      <c r="G92" s="80"/>
      <c r="H92" s="96">
        <v>2012</v>
      </c>
      <c r="I92" s="325">
        <v>103265.15</v>
      </c>
      <c r="J92" s="83"/>
      <c r="K92" s="82" t="s">
        <v>72</v>
      </c>
      <c r="L92" s="85" t="s">
        <v>424</v>
      </c>
      <c r="M92" s="82" t="s">
        <v>471</v>
      </c>
      <c r="N92" s="80" t="s">
        <v>61</v>
      </c>
      <c r="O92" s="80" t="s">
        <v>61</v>
      </c>
      <c r="P92" s="80" t="s">
        <v>61</v>
      </c>
      <c r="Q92" s="80"/>
      <c r="R92" s="80" t="s">
        <v>425</v>
      </c>
      <c r="S92" s="80" t="s">
        <v>44</v>
      </c>
      <c r="T92" s="80" t="s">
        <v>61</v>
      </c>
      <c r="U92" s="80" t="s">
        <v>61</v>
      </c>
      <c r="V92" s="80" t="s">
        <v>61</v>
      </c>
      <c r="W92" s="80" t="s">
        <v>61</v>
      </c>
      <c r="X92" s="80" t="s">
        <v>61</v>
      </c>
      <c r="Y92" s="96"/>
      <c r="Z92" s="96" t="s">
        <v>61</v>
      </c>
      <c r="AA92" s="96" t="s">
        <v>61</v>
      </c>
      <c r="AB92" s="96" t="s">
        <v>61</v>
      </c>
    </row>
    <row r="93" spans="1:28" ht="36" x14ac:dyDescent="0.25">
      <c r="A93" s="80">
        <v>88</v>
      </c>
      <c r="B93" s="81" t="s">
        <v>472</v>
      </c>
      <c r="C93" s="80" t="s">
        <v>423</v>
      </c>
      <c r="D93" s="80" t="s">
        <v>739</v>
      </c>
      <c r="E93" s="80"/>
      <c r="F93" s="80"/>
      <c r="G93" s="80"/>
      <c r="H93" s="96">
        <v>2010</v>
      </c>
      <c r="I93" s="325">
        <v>25181.42</v>
      </c>
      <c r="J93" s="83"/>
      <c r="K93" s="82" t="s">
        <v>72</v>
      </c>
      <c r="L93" s="85" t="s">
        <v>424</v>
      </c>
      <c r="M93" s="82" t="s">
        <v>357</v>
      </c>
      <c r="N93" s="80" t="s">
        <v>61</v>
      </c>
      <c r="O93" s="80" t="s">
        <v>61</v>
      </c>
      <c r="P93" s="80" t="s">
        <v>61</v>
      </c>
      <c r="Q93" s="80"/>
      <c r="R93" s="80" t="s">
        <v>425</v>
      </c>
      <c r="S93" s="80" t="s">
        <v>44</v>
      </c>
      <c r="T93" s="80" t="s">
        <v>61</v>
      </c>
      <c r="U93" s="80" t="s">
        <v>61</v>
      </c>
      <c r="V93" s="80" t="s">
        <v>61</v>
      </c>
      <c r="W93" s="80" t="s">
        <v>61</v>
      </c>
      <c r="X93" s="80" t="s">
        <v>61</v>
      </c>
      <c r="Y93" s="96"/>
      <c r="Z93" s="96" t="s">
        <v>61</v>
      </c>
      <c r="AA93" s="96" t="s">
        <v>61</v>
      </c>
      <c r="AB93" s="96" t="s">
        <v>61</v>
      </c>
    </row>
    <row r="94" spans="1:28" ht="36" x14ac:dyDescent="0.25">
      <c r="A94" s="73">
        <v>89</v>
      </c>
      <c r="B94" s="81" t="s">
        <v>473</v>
      </c>
      <c r="C94" s="80" t="s">
        <v>423</v>
      </c>
      <c r="D94" s="80" t="s">
        <v>739</v>
      </c>
      <c r="E94" s="80"/>
      <c r="F94" s="80"/>
      <c r="G94" s="80"/>
      <c r="H94" s="96">
        <v>2014</v>
      </c>
      <c r="I94" s="325">
        <v>44208.37</v>
      </c>
      <c r="J94" s="83"/>
      <c r="K94" s="82" t="s">
        <v>72</v>
      </c>
      <c r="L94" s="85" t="s">
        <v>424</v>
      </c>
      <c r="M94" s="82" t="s">
        <v>177</v>
      </c>
      <c r="N94" s="80" t="s">
        <v>61</v>
      </c>
      <c r="O94" s="80" t="s">
        <v>61</v>
      </c>
      <c r="P94" s="80" t="s">
        <v>61</v>
      </c>
      <c r="Q94" s="80"/>
      <c r="R94" s="80" t="s">
        <v>425</v>
      </c>
      <c r="S94" s="80" t="s">
        <v>44</v>
      </c>
      <c r="T94" s="80" t="s">
        <v>61</v>
      </c>
      <c r="U94" s="80" t="s">
        <v>61</v>
      </c>
      <c r="V94" s="80" t="s">
        <v>61</v>
      </c>
      <c r="W94" s="80" t="s">
        <v>61</v>
      </c>
      <c r="X94" s="80" t="s">
        <v>61</v>
      </c>
      <c r="Y94" s="96"/>
      <c r="Z94" s="96" t="s">
        <v>61</v>
      </c>
      <c r="AA94" s="96" t="s">
        <v>61</v>
      </c>
      <c r="AB94" s="96" t="s">
        <v>61</v>
      </c>
    </row>
    <row r="95" spans="1:28" ht="36" x14ac:dyDescent="0.25">
      <c r="A95" s="80">
        <v>90</v>
      </c>
      <c r="B95" s="81" t="s">
        <v>474</v>
      </c>
      <c r="C95" s="80" t="s">
        <v>423</v>
      </c>
      <c r="D95" s="80" t="s">
        <v>739</v>
      </c>
      <c r="E95" s="80"/>
      <c r="F95" s="80"/>
      <c r="G95" s="80"/>
      <c r="H95" s="96">
        <v>2014</v>
      </c>
      <c r="I95" s="325">
        <v>15016.1</v>
      </c>
      <c r="J95" s="83"/>
      <c r="K95" s="82" t="s">
        <v>72</v>
      </c>
      <c r="L95" s="85" t="s">
        <v>424</v>
      </c>
      <c r="M95" s="82" t="s">
        <v>280</v>
      </c>
      <c r="N95" s="80" t="s">
        <v>61</v>
      </c>
      <c r="O95" s="80" t="s">
        <v>61</v>
      </c>
      <c r="P95" s="80" t="s">
        <v>61</v>
      </c>
      <c r="Q95" s="80"/>
      <c r="R95" s="80" t="s">
        <v>425</v>
      </c>
      <c r="S95" s="80" t="s">
        <v>44</v>
      </c>
      <c r="T95" s="80" t="s">
        <v>61</v>
      </c>
      <c r="U95" s="80" t="s">
        <v>61</v>
      </c>
      <c r="V95" s="80" t="s">
        <v>61</v>
      </c>
      <c r="W95" s="80" t="s">
        <v>61</v>
      </c>
      <c r="X95" s="80" t="s">
        <v>61</v>
      </c>
      <c r="Y95" s="96"/>
      <c r="Z95" s="96" t="s">
        <v>61</v>
      </c>
      <c r="AA95" s="96" t="s">
        <v>61</v>
      </c>
      <c r="AB95" s="96" t="s">
        <v>61</v>
      </c>
    </row>
    <row r="96" spans="1:28" ht="36" x14ac:dyDescent="0.25">
      <c r="A96" s="73">
        <v>91</v>
      </c>
      <c r="B96" s="81" t="s">
        <v>475</v>
      </c>
      <c r="C96" s="80" t="s">
        <v>423</v>
      </c>
      <c r="D96" s="80" t="s">
        <v>739</v>
      </c>
      <c r="E96" s="80"/>
      <c r="F96" s="80"/>
      <c r="G96" s="80"/>
      <c r="H96" s="96">
        <v>2014</v>
      </c>
      <c r="I96" s="325">
        <v>16422.07</v>
      </c>
      <c r="J96" s="83"/>
      <c r="K96" s="82" t="s">
        <v>72</v>
      </c>
      <c r="L96" s="85" t="s">
        <v>424</v>
      </c>
      <c r="M96" s="82" t="s">
        <v>320</v>
      </c>
      <c r="N96" s="80" t="s">
        <v>61</v>
      </c>
      <c r="O96" s="80" t="s">
        <v>61</v>
      </c>
      <c r="P96" s="80" t="s">
        <v>61</v>
      </c>
      <c r="Q96" s="80"/>
      <c r="R96" s="80" t="s">
        <v>425</v>
      </c>
      <c r="S96" s="80" t="s">
        <v>44</v>
      </c>
      <c r="T96" s="80" t="s">
        <v>61</v>
      </c>
      <c r="U96" s="80" t="s">
        <v>61</v>
      </c>
      <c r="V96" s="80" t="s">
        <v>61</v>
      </c>
      <c r="W96" s="80" t="s">
        <v>61</v>
      </c>
      <c r="X96" s="80" t="s">
        <v>61</v>
      </c>
      <c r="Y96" s="96"/>
      <c r="Z96" s="96" t="s">
        <v>61</v>
      </c>
      <c r="AA96" s="96" t="s">
        <v>61</v>
      </c>
      <c r="AB96" s="96" t="s">
        <v>61</v>
      </c>
    </row>
    <row r="97" spans="1:28" ht="24" x14ac:dyDescent="0.25">
      <c r="A97" s="80">
        <v>92</v>
      </c>
      <c r="B97" s="89" t="s">
        <v>476</v>
      </c>
      <c r="C97" s="90" t="s">
        <v>423</v>
      </c>
      <c r="D97" s="80" t="s">
        <v>739</v>
      </c>
      <c r="E97" s="90"/>
      <c r="F97" s="90"/>
      <c r="G97" s="90"/>
      <c r="H97" s="112">
        <v>2012</v>
      </c>
      <c r="I97" s="326">
        <v>6999.99</v>
      </c>
      <c r="J97" s="92"/>
      <c r="K97" s="111" t="s">
        <v>72</v>
      </c>
      <c r="L97" s="85"/>
      <c r="M97" s="80" t="s">
        <v>477</v>
      </c>
      <c r="N97" s="80" t="s">
        <v>61</v>
      </c>
      <c r="O97" s="80" t="s">
        <v>61</v>
      </c>
      <c r="P97" s="80" t="s">
        <v>61</v>
      </c>
      <c r="Q97" s="80"/>
      <c r="R97" s="80"/>
      <c r="S97" s="80"/>
      <c r="T97" s="80"/>
      <c r="U97" s="80"/>
      <c r="V97" s="80"/>
      <c r="W97" s="80"/>
      <c r="X97" s="80"/>
      <c r="Y97" s="96"/>
      <c r="Z97" s="96"/>
      <c r="AA97" s="96"/>
      <c r="AB97" s="96"/>
    </row>
    <row r="98" spans="1:28" ht="36" x14ac:dyDescent="0.25">
      <c r="A98" s="73">
        <v>93</v>
      </c>
      <c r="B98" s="81" t="s">
        <v>478</v>
      </c>
      <c r="C98" s="80" t="s">
        <v>121</v>
      </c>
      <c r="D98" s="80" t="s">
        <v>739</v>
      </c>
      <c r="E98" s="80"/>
      <c r="F98" s="80"/>
      <c r="G98" s="80"/>
      <c r="H98" s="80">
        <v>2017</v>
      </c>
      <c r="I98" s="325">
        <v>10209</v>
      </c>
      <c r="J98" s="83"/>
      <c r="K98" s="82" t="s">
        <v>72</v>
      </c>
      <c r="L98" s="85"/>
      <c r="M98" s="80" t="s">
        <v>479</v>
      </c>
      <c r="N98" s="80"/>
      <c r="O98" s="80"/>
      <c r="P98" s="113"/>
      <c r="Q98" s="58"/>
      <c r="R98" s="58"/>
      <c r="S98" s="58"/>
      <c r="T98" s="58"/>
      <c r="U98" s="58"/>
      <c r="V98" s="58"/>
      <c r="W98" s="58"/>
      <c r="X98" s="58"/>
      <c r="Y98" s="66"/>
      <c r="Z98" s="66"/>
      <c r="AA98" s="66"/>
      <c r="AB98" s="66"/>
    </row>
    <row r="99" spans="1:28" ht="60" x14ac:dyDescent="0.25">
      <c r="A99" s="80">
        <v>94</v>
      </c>
      <c r="B99" s="81" t="s">
        <v>480</v>
      </c>
      <c r="C99" s="80" t="s">
        <v>481</v>
      </c>
      <c r="D99" s="80" t="s">
        <v>739</v>
      </c>
      <c r="E99" s="80"/>
      <c r="F99" s="80" t="s">
        <v>117</v>
      </c>
      <c r="G99" s="80" t="s">
        <v>117</v>
      </c>
      <c r="H99" s="80">
        <v>2010</v>
      </c>
      <c r="I99" s="325">
        <v>53998</v>
      </c>
      <c r="J99" s="83"/>
      <c r="K99" s="111" t="s">
        <v>72</v>
      </c>
      <c r="L99" s="85" t="s">
        <v>309</v>
      </c>
      <c r="M99" s="80" t="s">
        <v>482</v>
      </c>
      <c r="N99" s="80" t="s">
        <v>483</v>
      </c>
      <c r="O99" s="80" t="s">
        <v>61</v>
      </c>
      <c r="P99" s="80"/>
      <c r="Q99" s="80" t="s">
        <v>61</v>
      </c>
      <c r="R99" s="80" t="s">
        <v>484</v>
      </c>
      <c r="S99" s="80" t="s">
        <v>61</v>
      </c>
      <c r="T99" s="80" t="s">
        <v>44</v>
      </c>
      <c r="U99" s="80" t="s">
        <v>61</v>
      </c>
      <c r="V99" s="80" t="s">
        <v>61</v>
      </c>
      <c r="W99" s="80" t="s">
        <v>61</v>
      </c>
      <c r="X99" s="80" t="s">
        <v>61</v>
      </c>
      <c r="Y99" s="96" t="s">
        <v>485</v>
      </c>
      <c r="Z99" s="96" t="s">
        <v>61</v>
      </c>
      <c r="AA99" s="96" t="s">
        <v>61</v>
      </c>
      <c r="AB99" s="96" t="s">
        <v>61</v>
      </c>
    </row>
    <row r="100" spans="1:28" ht="60" x14ac:dyDescent="0.25">
      <c r="A100" s="73">
        <v>95</v>
      </c>
      <c r="B100" s="81" t="s">
        <v>486</v>
      </c>
      <c r="C100" s="80" t="s">
        <v>481</v>
      </c>
      <c r="D100" s="80" t="s">
        <v>739</v>
      </c>
      <c r="E100" s="80"/>
      <c r="F100" s="80" t="s">
        <v>117</v>
      </c>
      <c r="G100" s="80" t="s">
        <v>117</v>
      </c>
      <c r="H100" s="80">
        <v>2012</v>
      </c>
      <c r="I100" s="325">
        <v>6508.7</v>
      </c>
      <c r="J100" s="83"/>
      <c r="K100" s="111" t="s">
        <v>72</v>
      </c>
      <c r="L100" s="85" t="s">
        <v>309</v>
      </c>
      <c r="M100" s="80" t="s">
        <v>487</v>
      </c>
      <c r="N100" s="80" t="s">
        <v>483</v>
      </c>
      <c r="O100" s="80" t="s">
        <v>61</v>
      </c>
      <c r="P100" s="80"/>
      <c r="Q100" s="80" t="s">
        <v>61</v>
      </c>
      <c r="R100" s="80" t="s">
        <v>484</v>
      </c>
      <c r="S100" s="80" t="s">
        <v>61</v>
      </c>
      <c r="T100" s="80" t="s">
        <v>44</v>
      </c>
      <c r="U100" s="80" t="s">
        <v>61</v>
      </c>
      <c r="V100" s="80" t="s">
        <v>61</v>
      </c>
      <c r="W100" s="80" t="s">
        <v>61</v>
      </c>
      <c r="X100" s="80" t="s">
        <v>61</v>
      </c>
      <c r="Y100" s="96">
        <v>50</v>
      </c>
      <c r="Z100" s="96" t="s">
        <v>61</v>
      </c>
      <c r="AA100" s="96" t="s">
        <v>61</v>
      </c>
      <c r="AB100" s="96" t="s">
        <v>61</v>
      </c>
    </row>
    <row r="101" spans="1:28" ht="60" x14ac:dyDescent="0.25">
      <c r="A101" s="80">
        <v>96</v>
      </c>
      <c r="B101" s="81" t="s">
        <v>488</v>
      </c>
      <c r="C101" s="80" t="s">
        <v>481</v>
      </c>
      <c r="D101" s="80" t="s">
        <v>739</v>
      </c>
      <c r="E101" s="80"/>
      <c r="F101" s="80" t="s">
        <v>117</v>
      </c>
      <c r="G101" s="80" t="s">
        <v>117</v>
      </c>
      <c r="H101" s="80">
        <v>2010</v>
      </c>
      <c r="I101" s="325">
        <v>48028.959999999999</v>
      </c>
      <c r="J101" s="83"/>
      <c r="K101" s="82" t="s">
        <v>72</v>
      </c>
      <c r="L101" s="85" t="s">
        <v>309</v>
      </c>
      <c r="M101" s="80" t="s">
        <v>489</v>
      </c>
      <c r="N101" s="80" t="s">
        <v>483</v>
      </c>
      <c r="O101" s="80" t="s">
        <v>61</v>
      </c>
      <c r="P101" s="80"/>
      <c r="Q101" s="80" t="s">
        <v>61</v>
      </c>
      <c r="R101" s="80" t="s">
        <v>484</v>
      </c>
      <c r="S101" s="80" t="s">
        <v>61</v>
      </c>
      <c r="T101" s="80" t="s">
        <v>44</v>
      </c>
      <c r="U101" s="80" t="s">
        <v>61</v>
      </c>
      <c r="V101" s="80" t="s">
        <v>61</v>
      </c>
      <c r="W101" s="80" t="s">
        <v>61</v>
      </c>
      <c r="X101" s="80" t="s">
        <v>61</v>
      </c>
      <c r="Y101" s="96" t="s">
        <v>490</v>
      </c>
      <c r="Z101" s="96" t="s">
        <v>61</v>
      </c>
      <c r="AA101" s="96" t="s">
        <v>61</v>
      </c>
      <c r="AB101" s="96" t="s">
        <v>61</v>
      </c>
    </row>
    <row r="102" spans="1:28" ht="36" x14ac:dyDescent="0.25">
      <c r="A102" s="73">
        <v>97</v>
      </c>
      <c r="B102" s="81" t="s">
        <v>491</v>
      </c>
      <c r="C102" s="80" t="s">
        <v>492</v>
      </c>
      <c r="D102" s="80" t="s">
        <v>739</v>
      </c>
      <c r="E102" s="80" t="s">
        <v>84</v>
      </c>
      <c r="F102" s="80" t="s">
        <v>85</v>
      </c>
      <c r="G102" s="80" t="s">
        <v>85</v>
      </c>
      <c r="H102" s="80">
        <v>1980</v>
      </c>
      <c r="I102" s="325">
        <v>4204</v>
      </c>
      <c r="J102" s="83"/>
      <c r="K102" s="94" t="s">
        <v>144</v>
      </c>
      <c r="L102" s="85"/>
      <c r="M102" s="80"/>
      <c r="N102" s="82" t="s">
        <v>258</v>
      </c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96" t="s">
        <v>493</v>
      </c>
      <c r="Z102" s="98"/>
      <c r="AA102" s="98"/>
      <c r="AB102" s="98"/>
    </row>
    <row r="103" spans="1:28" ht="24" x14ac:dyDescent="0.25">
      <c r="A103" s="80">
        <v>98</v>
      </c>
      <c r="B103" s="81" t="s">
        <v>494</v>
      </c>
      <c r="C103" s="80" t="s">
        <v>492</v>
      </c>
      <c r="D103" s="80" t="s">
        <v>739</v>
      </c>
      <c r="E103" s="80" t="s">
        <v>84</v>
      </c>
      <c r="F103" s="80" t="s">
        <v>85</v>
      </c>
      <c r="G103" s="80" t="s">
        <v>85</v>
      </c>
      <c r="H103" s="80">
        <v>2010</v>
      </c>
      <c r="I103" s="325">
        <v>5200</v>
      </c>
      <c r="J103" s="83"/>
      <c r="K103" s="94" t="s">
        <v>72</v>
      </c>
      <c r="L103" s="85"/>
      <c r="M103" s="80"/>
      <c r="N103" s="82" t="s">
        <v>258</v>
      </c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96">
        <v>8</v>
      </c>
      <c r="Z103" s="98"/>
      <c r="AA103" s="98"/>
      <c r="AB103" s="98"/>
    </row>
    <row r="104" spans="1:28" ht="24" x14ac:dyDescent="0.25">
      <c r="A104" s="73">
        <v>99</v>
      </c>
      <c r="B104" s="81" t="s">
        <v>495</v>
      </c>
      <c r="C104" s="80" t="s">
        <v>492</v>
      </c>
      <c r="D104" s="80" t="s">
        <v>739</v>
      </c>
      <c r="E104" s="80" t="s">
        <v>84</v>
      </c>
      <c r="F104" s="80" t="s">
        <v>85</v>
      </c>
      <c r="G104" s="80" t="s">
        <v>85</v>
      </c>
      <c r="H104" s="80">
        <v>2010</v>
      </c>
      <c r="I104" s="325">
        <v>912.52</v>
      </c>
      <c r="J104" s="83"/>
      <c r="K104" s="94" t="s">
        <v>72</v>
      </c>
      <c r="L104" s="85"/>
      <c r="M104" s="80"/>
      <c r="N104" s="82" t="s">
        <v>496</v>
      </c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96">
        <v>8</v>
      </c>
      <c r="Z104" s="98"/>
      <c r="AA104" s="98"/>
      <c r="AB104" s="98"/>
    </row>
    <row r="105" spans="1:28" ht="24" x14ac:dyDescent="0.25">
      <c r="A105" s="80">
        <v>100</v>
      </c>
      <c r="B105" s="81" t="s">
        <v>497</v>
      </c>
      <c r="C105" s="80" t="s">
        <v>492</v>
      </c>
      <c r="D105" s="80" t="s">
        <v>739</v>
      </c>
      <c r="E105" s="80" t="s">
        <v>84</v>
      </c>
      <c r="F105" s="80" t="s">
        <v>85</v>
      </c>
      <c r="G105" s="80" t="s">
        <v>85</v>
      </c>
      <c r="H105" s="80">
        <v>2009</v>
      </c>
      <c r="I105" s="325">
        <v>9138.61</v>
      </c>
      <c r="J105" s="83"/>
      <c r="K105" s="94" t="s">
        <v>72</v>
      </c>
      <c r="L105" s="85"/>
      <c r="M105" s="80"/>
      <c r="N105" s="82" t="s">
        <v>498</v>
      </c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96" t="s">
        <v>499</v>
      </c>
      <c r="Z105" s="98"/>
      <c r="AA105" s="98"/>
      <c r="AB105" s="98"/>
    </row>
    <row r="106" spans="1:28" x14ac:dyDescent="0.25">
      <c r="A106" s="73">
        <v>101</v>
      </c>
      <c r="B106" s="81" t="s">
        <v>500</v>
      </c>
      <c r="C106" s="80" t="s">
        <v>492</v>
      </c>
      <c r="D106" s="80" t="s">
        <v>739</v>
      </c>
      <c r="E106" s="80" t="s">
        <v>84</v>
      </c>
      <c r="F106" s="80" t="s">
        <v>85</v>
      </c>
      <c r="G106" s="80" t="s">
        <v>85</v>
      </c>
      <c r="H106" s="80">
        <v>2010</v>
      </c>
      <c r="I106" s="325">
        <v>3505.5</v>
      </c>
      <c r="J106" s="83"/>
      <c r="K106" s="94" t="s">
        <v>72</v>
      </c>
      <c r="L106" s="85"/>
      <c r="M106" s="80"/>
      <c r="N106" s="82" t="s">
        <v>496</v>
      </c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96">
        <v>7</v>
      </c>
      <c r="Z106" s="98"/>
      <c r="AA106" s="98"/>
      <c r="AB106" s="98"/>
    </row>
    <row r="107" spans="1:28" ht="24" x14ac:dyDescent="0.25">
      <c r="A107" s="80">
        <v>102</v>
      </c>
      <c r="B107" s="81" t="s">
        <v>501</v>
      </c>
      <c r="C107" s="80" t="s">
        <v>492</v>
      </c>
      <c r="D107" s="80" t="s">
        <v>739</v>
      </c>
      <c r="E107" s="80" t="s">
        <v>84</v>
      </c>
      <c r="F107" s="80" t="s">
        <v>85</v>
      </c>
      <c r="G107" s="80" t="s">
        <v>85</v>
      </c>
      <c r="H107" s="80" t="s">
        <v>502</v>
      </c>
      <c r="I107" s="325">
        <v>16666.5</v>
      </c>
      <c r="J107" s="83"/>
      <c r="K107" s="94" t="s">
        <v>72</v>
      </c>
      <c r="L107" s="85"/>
      <c r="M107" s="80"/>
      <c r="N107" s="82" t="s">
        <v>503</v>
      </c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96" t="s">
        <v>504</v>
      </c>
      <c r="Z107" s="98"/>
      <c r="AA107" s="98"/>
      <c r="AB107" s="98"/>
    </row>
    <row r="108" spans="1:28" ht="36" x14ac:dyDescent="0.25">
      <c r="A108" s="73">
        <v>103</v>
      </c>
      <c r="B108" s="81" t="s">
        <v>505</v>
      </c>
      <c r="C108" s="80" t="s">
        <v>492</v>
      </c>
      <c r="D108" s="80" t="s">
        <v>739</v>
      </c>
      <c r="E108" s="80" t="s">
        <v>84</v>
      </c>
      <c r="F108" s="80" t="s">
        <v>85</v>
      </c>
      <c r="G108" s="80" t="s">
        <v>85</v>
      </c>
      <c r="H108" s="80">
        <v>2010</v>
      </c>
      <c r="I108" s="325">
        <v>5260</v>
      </c>
      <c r="J108" s="83"/>
      <c r="K108" s="94" t="s">
        <v>72</v>
      </c>
      <c r="L108" s="85"/>
      <c r="M108" s="80"/>
      <c r="N108" s="82" t="s">
        <v>506</v>
      </c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96">
        <v>8</v>
      </c>
      <c r="Z108" s="98"/>
      <c r="AA108" s="98"/>
      <c r="AB108" s="98"/>
    </row>
    <row r="109" spans="1:28" ht="48" x14ac:dyDescent="0.25">
      <c r="A109" s="80">
        <v>104</v>
      </c>
      <c r="B109" s="81" t="s">
        <v>507</v>
      </c>
      <c r="C109" s="80" t="s">
        <v>492</v>
      </c>
      <c r="D109" s="80" t="s">
        <v>739</v>
      </c>
      <c r="E109" s="80" t="s">
        <v>84</v>
      </c>
      <c r="F109" s="80" t="s">
        <v>85</v>
      </c>
      <c r="G109" s="80" t="s">
        <v>85</v>
      </c>
      <c r="H109" s="80">
        <v>2013</v>
      </c>
      <c r="I109" s="325">
        <v>4800</v>
      </c>
      <c r="J109" s="83"/>
      <c r="K109" s="94" t="s">
        <v>72</v>
      </c>
      <c r="L109" s="85"/>
      <c r="M109" s="80" t="s">
        <v>508</v>
      </c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96">
        <v>38.4</v>
      </c>
      <c r="Z109" s="98"/>
      <c r="AA109" s="98"/>
      <c r="AB109" s="98"/>
    </row>
    <row r="110" spans="1:28" x14ac:dyDescent="0.25">
      <c r="A110" s="73">
        <v>105</v>
      </c>
      <c r="B110" s="114" t="s">
        <v>509</v>
      </c>
      <c r="C110" s="93" t="s">
        <v>510</v>
      </c>
      <c r="D110" s="80" t="s">
        <v>739</v>
      </c>
      <c r="E110" s="80"/>
      <c r="F110" s="80"/>
      <c r="G110" s="80"/>
      <c r="H110" s="80">
        <v>2013</v>
      </c>
      <c r="I110" s="325">
        <v>97528</v>
      </c>
      <c r="J110" s="83"/>
      <c r="K110" s="94" t="s">
        <v>72</v>
      </c>
      <c r="L110" s="85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96"/>
      <c r="Z110" s="98"/>
      <c r="AA110" s="98"/>
      <c r="AB110" s="98"/>
    </row>
    <row r="111" spans="1:28" ht="24" x14ac:dyDescent="0.25">
      <c r="A111" s="80">
        <v>106</v>
      </c>
      <c r="B111" s="89" t="s">
        <v>511</v>
      </c>
      <c r="C111" s="90" t="s">
        <v>512</v>
      </c>
      <c r="D111" s="80" t="s">
        <v>739</v>
      </c>
      <c r="E111" s="90" t="s">
        <v>84</v>
      </c>
      <c r="F111" s="90" t="s">
        <v>85</v>
      </c>
      <c r="G111" s="90" t="s">
        <v>85</v>
      </c>
      <c r="H111" s="112">
        <v>2017</v>
      </c>
      <c r="I111" s="326">
        <v>3874.5</v>
      </c>
      <c r="J111" s="92"/>
      <c r="K111" s="111" t="s">
        <v>72</v>
      </c>
      <c r="L111" s="85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96">
        <v>6</v>
      </c>
      <c r="Z111" s="98"/>
      <c r="AA111" s="98"/>
      <c r="AB111" s="98"/>
    </row>
    <row r="112" spans="1:28" ht="24" x14ac:dyDescent="0.25">
      <c r="A112" s="73">
        <v>107</v>
      </c>
      <c r="B112" s="89" t="s">
        <v>513</v>
      </c>
      <c r="C112" s="90" t="s">
        <v>512</v>
      </c>
      <c r="D112" s="80" t="s">
        <v>739</v>
      </c>
      <c r="E112" s="90" t="s">
        <v>84</v>
      </c>
      <c r="F112" s="90" t="s">
        <v>85</v>
      </c>
      <c r="G112" s="90" t="s">
        <v>85</v>
      </c>
      <c r="H112" s="112">
        <v>2017</v>
      </c>
      <c r="I112" s="326">
        <v>4563.3</v>
      </c>
      <c r="J112" s="92"/>
      <c r="K112" s="111" t="s">
        <v>72</v>
      </c>
      <c r="L112" s="85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96">
        <v>6</v>
      </c>
      <c r="Z112" s="98"/>
      <c r="AA112" s="98"/>
      <c r="AB112" s="98"/>
    </row>
    <row r="113" spans="1:28" ht="24" x14ac:dyDescent="0.25">
      <c r="A113" s="80">
        <v>108</v>
      </c>
      <c r="B113" s="89" t="s">
        <v>514</v>
      </c>
      <c r="C113" s="90" t="s">
        <v>512</v>
      </c>
      <c r="D113" s="80" t="s">
        <v>739</v>
      </c>
      <c r="E113" s="90" t="s">
        <v>84</v>
      </c>
      <c r="F113" s="90" t="s">
        <v>85</v>
      </c>
      <c r="G113" s="90" t="s">
        <v>85</v>
      </c>
      <c r="H113" s="112">
        <v>2016</v>
      </c>
      <c r="I113" s="326">
        <v>4920</v>
      </c>
      <c r="J113" s="92"/>
      <c r="K113" s="111" t="s">
        <v>72</v>
      </c>
      <c r="L113" s="85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96">
        <v>6</v>
      </c>
      <c r="Z113" s="98"/>
      <c r="AA113" s="98"/>
      <c r="AB113" s="98"/>
    </row>
    <row r="114" spans="1:28" ht="36" x14ac:dyDescent="0.25">
      <c r="A114" s="73">
        <v>109</v>
      </c>
      <c r="B114" s="87" t="s">
        <v>515</v>
      </c>
      <c r="C114" s="80" t="s">
        <v>512</v>
      </c>
      <c r="D114" s="80" t="s">
        <v>739</v>
      </c>
      <c r="E114" s="80" t="s">
        <v>84</v>
      </c>
      <c r="F114" s="80" t="s">
        <v>85</v>
      </c>
      <c r="G114" s="80" t="s">
        <v>85</v>
      </c>
      <c r="H114" s="94">
        <v>2019</v>
      </c>
      <c r="I114" s="325">
        <v>5227.5</v>
      </c>
      <c r="J114" s="83"/>
      <c r="K114" s="111" t="s">
        <v>72</v>
      </c>
      <c r="L114" s="85"/>
      <c r="M114" s="115"/>
      <c r="N114" s="115"/>
      <c r="O114" s="115"/>
      <c r="P114" s="115"/>
      <c r="Q114" s="80"/>
      <c r="R114" s="80"/>
      <c r="S114" s="80"/>
      <c r="T114" s="80"/>
      <c r="U114" s="80"/>
      <c r="V114" s="80"/>
      <c r="W114" s="80"/>
      <c r="X114" s="80"/>
      <c r="Y114" s="96"/>
      <c r="Z114" s="98"/>
      <c r="AA114" s="98"/>
      <c r="AB114" s="98"/>
    </row>
    <row r="115" spans="1:28" ht="24" x14ac:dyDescent="0.25">
      <c r="A115" s="80">
        <v>110</v>
      </c>
      <c r="B115" s="87" t="s">
        <v>516</v>
      </c>
      <c r="C115" s="80" t="s">
        <v>512</v>
      </c>
      <c r="D115" s="80" t="s">
        <v>739</v>
      </c>
      <c r="E115" s="80" t="s">
        <v>84</v>
      </c>
      <c r="F115" s="80" t="s">
        <v>85</v>
      </c>
      <c r="G115" s="80" t="s">
        <v>85</v>
      </c>
      <c r="H115" s="94">
        <v>2019</v>
      </c>
      <c r="I115" s="325">
        <v>9163.5</v>
      </c>
      <c r="J115" s="83"/>
      <c r="K115" s="111" t="s">
        <v>72</v>
      </c>
      <c r="L115" s="85"/>
      <c r="M115" s="115"/>
      <c r="N115" s="115"/>
      <c r="O115" s="115"/>
      <c r="P115" s="115"/>
      <c r="Q115" s="80"/>
      <c r="R115" s="80"/>
      <c r="S115" s="80"/>
      <c r="T115" s="80"/>
      <c r="U115" s="80"/>
      <c r="V115" s="80"/>
      <c r="W115" s="80"/>
      <c r="X115" s="80"/>
      <c r="Y115" s="96"/>
      <c r="Z115" s="98"/>
      <c r="AA115" s="98"/>
      <c r="AB115" s="98"/>
    </row>
    <row r="116" spans="1:28" ht="24" x14ac:dyDescent="0.25">
      <c r="A116" s="73">
        <v>111</v>
      </c>
      <c r="B116" s="116" t="s">
        <v>517</v>
      </c>
      <c r="C116" s="80" t="s">
        <v>518</v>
      </c>
      <c r="D116" s="58" t="s">
        <v>739</v>
      </c>
      <c r="E116" s="80"/>
      <c r="F116" s="80"/>
      <c r="G116" s="80"/>
      <c r="H116" s="82">
        <v>2020</v>
      </c>
      <c r="I116" s="327">
        <v>2790990.26</v>
      </c>
      <c r="J116" s="117"/>
      <c r="K116" s="118" t="s">
        <v>72</v>
      </c>
      <c r="L116" s="80"/>
      <c r="M116" s="82" t="s">
        <v>313</v>
      </c>
      <c r="N116" s="96"/>
      <c r="O116" s="82"/>
      <c r="P116" s="82"/>
      <c r="Q116" s="98"/>
      <c r="R116" s="80"/>
      <c r="S116" s="80"/>
      <c r="T116" s="80"/>
      <c r="U116" s="80"/>
      <c r="V116" s="80"/>
      <c r="W116" s="80"/>
      <c r="X116" s="80"/>
      <c r="Y116" s="80"/>
      <c r="Z116" s="98"/>
      <c r="AA116" s="98"/>
      <c r="AB116" s="98"/>
    </row>
    <row r="117" spans="1:28" ht="36" x14ac:dyDescent="0.25">
      <c r="A117" s="307">
        <v>112</v>
      </c>
      <c r="B117" s="119" t="s">
        <v>519</v>
      </c>
      <c r="C117" s="80" t="s">
        <v>119</v>
      </c>
      <c r="D117" s="80" t="s">
        <v>738</v>
      </c>
      <c r="E117" s="80" t="s">
        <v>84</v>
      </c>
      <c r="F117" s="80" t="s">
        <v>85</v>
      </c>
      <c r="G117" s="80" t="s">
        <v>85</v>
      </c>
      <c r="H117" s="80" t="s">
        <v>520</v>
      </c>
      <c r="I117" s="83">
        <v>22883.411999999997</v>
      </c>
      <c r="J117" s="120">
        <v>19412.844000000001</v>
      </c>
      <c r="K117" s="121" t="s">
        <v>72</v>
      </c>
      <c r="L117" s="80" t="s">
        <v>521</v>
      </c>
      <c r="M117" s="80" t="s">
        <v>522</v>
      </c>
      <c r="N117" s="80" t="s">
        <v>523</v>
      </c>
      <c r="O117" s="80" t="s">
        <v>524</v>
      </c>
      <c r="P117" s="80" t="s">
        <v>525</v>
      </c>
      <c r="Q117" s="80" t="s">
        <v>526</v>
      </c>
      <c r="R117" s="80" t="s">
        <v>61</v>
      </c>
      <c r="S117" s="80" t="s">
        <v>123</v>
      </c>
      <c r="T117" s="80" t="s">
        <v>44</v>
      </c>
      <c r="U117" s="80" t="s">
        <v>527</v>
      </c>
      <c r="V117" s="80" t="s">
        <v>44</v>
      </c>
      <c r="W117" s="80" t="s">
        <v>61</v>
      </c>
      <c r="X117" s="80" t="s">
        <v>61</v>
      </c>
      <c r="Y117" s="96">
        <v>16.399999999999999</v>
      </c>
      <c r="Z117" s="96">
        <v>1</v>
      </c>
      <c r="AA117" s="96" t="s">
        <v>27</v>
      </c>
      <c r="AB117" s="96" t="s">
        <v>27</v>
      </c>
    </row>
    <row r="118" spans="1:28" ht="24" x14ac:dyDescent="0.25">
      <c r="A118" s="306">
        <v>113</v>
      </c>
      <c r="B118" s="74" t="s">
        <v>528</v>
      </c>
      <c r="C118" s="73" t="s">
        <v>529</v>
      </c>
      <c r="D118" s="73" t="s">
        <v>738</v>
      </c>
      <c r="E118" s="73" t="s">
        <v>84</v>
      </c>
      <c r="F118" s="73" t="s">
        <v>85</v>
      </c>
      <c r="G118" s="73" t="s">
        <v>85</v>
      </c>
      <c r="H118" s="75" t="s">
        <v>165</v>
      </c>
      <c r="I118" s="122">
        <v>36731.839999999997</v>
      </c>
      <c r="J118" s="122">
        <v>30043.360000000001</v>
      </c>
      <c r="K118" s="75" t="s">
        <v>94</v>
      </c>
      <c r="L118" s="78" t="s">
        <v>109</v>
      </c>
      <c r="M118" s="73" t="s">
        <v>530</v>
      </c>
      <c r="N118" s="123" t="s">
        <v>196</v>
      </c>
      <c r="O118" s="123" t="s">
        <v>61</v>
      </c>
      <c r="P118" s="123" t="s">
        <v>531</v>
      </c>
      <c r="Q118" s="73" t="s">
        <v>532</v>
      </c>
      <c r="R118" s="73" t="s">
        <v>61</v>
      </c>
      <c r="S118" s="73" t="s">
        <v>123</v>
      </c>
      <c r="T118" s="73" t="s">
        <v>44</v>
      </c>
      <c r="U118" s="73" t="s">
        <v>61</v>
      </c>
      <c r="V118" s="73" t="s">
        <v>123</v>
      </c>
      <c r="W118" s="73" t="s">
        <v>61</v>
      </c>
      <c r="X118" s="73" t="s">
        <v>61</v>
      </c>
      <c r="Y118" s="124">
        <v>16</v>
      </c>
      <c r="Z118" s="125">
        <v>1</v>
      </c>
      <c r="AA118" s="125" t="s">
        <v>27</v>
      </c>
      <c r="AB118" s="125" t="s">
        <v>27</v>
      </c>
    </row>
    <row r="119" spans="1:28" ht="36" x14ac:dyDescent="0.25">
      <c r="A119" s="80">
        <v>114</v>
      </c>
      <c r="B119" s="119" t="s">
        <v>533</v>
      </c>
      <c r="C119" s="80" t="s">
        <v>115</v>
      </c>
      <c r="D119" s="80" t="s">
        <v>739</v>
      </c>
      <c r="E119" s="80" t="s">
        <v>84</v>
      </c>
      <c r="F119" s="80" t="s">
        <v>85</v>
      </c>
      <c r="G119" s="80" t="s">
        <v>85</v>
      </c>
      <c r="H119" s="82">
        <v>1998</v>
      </c>
      <c r="I119" s="328">
        <v>503429</v>
      </c>
      <c r="J119" s="120"/>
      <c r="K119" s="126" t="s">
        <v>94</v>
      </c>
      <c r="L119" s="126" t="s">
        <v>534</v>
      </c>
      <c r="M119" s="80" t="s">
        <v>535</v>
      </c>
      <c r="N119" s="80"/>
      <c r="O119" s="80"/>
      <c r="P119" s="80"/>
      <c r="Q119" s="80" t="s">
        <v>120</v>
      </c>
      <c r="R119" s="80" t="s">
        <v>61</v>
      </c>
      <c r="S119" s="80" t="s">
        <v>44</v>
      </c>
      <c r="T119" s="80" t="s">
        <v>123</v>
      </c>
      <c r="U119" s="80" t="s">
        <v>123</v>
      </c>
      <c r="V119" s="80" t="s">
        <v>123</v>
      </c>
      <c r="W119" s="98" t="s">
        <v>61</v>
      </c>
      <c r="X119" s="80" t="s">
        <v>123</v>
      </c>
      <c r="Y119" s="80">
        <v>150.9</v>
      </c>
      <c r="Z119" s="98" t="s">
        <v>536</v>
      </c>
      <c r="AA119" s="98" t="s">
        <v>85</v>
      </c>
      <c r="AB119" s="98" t="s">
        <v>85</v>
      </c>
    </row>
    <row r="120" spans="1:28" ht="60" x14ac:dyDescent="0.25">
      <c r="A120" s="306">
        <v>115</v>
      </c>
      <c r="B120" s="127" t="s">
        <v>808</v>
      </c>
      <c r="C120" s="128" t="s">
        <v>537</v>
      </c>
      <c r="D120" s="128" t="s">
        <v>738</v>
      </c>
      <c r="E120" s="128" t="s">
        <v>26</v>
      </c>
      <c r="F120" s="128" t="s">
        <v>27</v>
      </c>
      <c r="G120" s="128" t="s">
        <v>27</v>
      </c>
      <c r="H120" s="82">
        <v>2008</v>
      </c>
      <c r="I120" s="133">
        <v>1223544.8</v>
      </c>
      <c r="J120" s="129">
        <v>1113855.3160000001</v>
      </c>
      <c r="K120" s="134" t="s">
        <v>94</v>
      </c>
      <c r="L120" s="128" t="s">
        <v>538</v>
      </c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128">
        <v>133.4</v>
      </c>
      <c r="Z120" s="98"/>
      <c r="AA120" s="98"/>
      <c r="AB120" s="98" t="s">
        <v>85</v>
      </c>
    </row>
    <row r="121" spans="1:28" ht="60" x14ac:dyDescent="0.25">
      <c r="A121" s="307">
        <v>116</v>
      </c>
      <c r="B121" s="131" t="s">
        <v>809</v>
      </c>
      <c r="C121" s="132" t="s">
        <v>540</v>
      </c>
      <c r="D121" s="132" t="s">
        <v>738</v>
      </c>
      <c r="E121" s="132" t="s">
        <v>26</v>
      </c>
      <c r="F121" s="132" t="s">
        <v>27</v>
      </c>
      <c r="G121" s="132" t="s">
        <v>27</v>
      </c>
      <c r="H121" s="70" t="s">
        <v>165</v>
      </c>
      <c r="I121" s="133">
        <v>382013.8</v>
      </c>
      <c r="J121" s="133">
        <v>315229.2745</v>
      </c>
      <c r="K121" s="134" t="s">
        <v>94</v>
      </c>
      <c r="L121" s="132" t="s">
        <v>541</v>
      </c>
      <c r="M121" s="132"/>
      <c r="N121" s="132"/>
      <c r="O121" s="132"/>
      <c r="P121" s="132"/>
      <c r="Q121" s="58"/>
      <c r="R121" s="58"/>
      <c r="S121" s="58"/>
      <c r="T121" s="58"/>
      <c r="U121" s="58"/>
      <c r="V121" s="58"/>
      <c r="W121" s="58"/>
      <c r="X121" s="58"/>
      <c r="Y121" s="132">
        <v>41.65</v>
      </c>
      <c r="Z121" s="71"/>
      <c r="AA121" s="71"/>
      <c r="AB121" s="71" t="s">
        <v>85</v>
      </c>
    </row>
    <row r="122" spans="1:28" s="323" customFormat="1" ht="120" x14ac:dyDescent="0.25">
      <c r="A122" s="194">
        <v>117</v>
      </c>
      <c r="B122" s="131" t="s">
        <v>810</v>
      </c>
      <c r="C122" s="132" t="s">
        <v>542</v>
      </c>
      <c r="D122" s="132" t="s">
        <v>739</v>
      </c>
      <c r="E122" s="132" t="s">
        <v>26</v>
      </c>
      <c r="F122" s="132" t="s">
        <v>27</v>
      </c>
      <c r="G122" s="132" t="s">
        <v>27</v>
      </c>
      <c r="H122" s="70" t="s">
        <v>543</v>
      </c>
      <c r="I122" s="329">
        <v>350000</v>
      </c>
      <c r="J122" s="133"/>
      <c r="K122" s="134" t="s">
        <v>144</v>
      </c>
      <c r="L122" s="132"/>
      <c r="M122" s="132"/>
      <c r="N122" s="132"/>
      <c r="O122" s="132"/>
      <c r="P122" s="132"/>
      <c r="Q122" s="58"/>
      <c r="R122" s="58"/>
      <c r="S122" s="58"/>
      <c r="T122" s="58"/>
      <c r="U122" s="58"/>
      <c r="V122" s="58"/>
      <c r="W122" s="58"/>
      <c r="X122" s="58"/>
      <c r="Y122" s="132"/>
      <c r="Z122" s="71"/>
      <c r="AA122" s="71"/>
      <c r="AB122" s="71" t="s">
        <v>85</v>
      </c>
    </row>
    <row r="123" spans="1:28" ht="51" customHeight="1" x14ac:dyDescent="0.25">
      <c r="A123" s="307">
        <v>118</v>
      </c>
      <c r="B123" s="127" t="s">
        <v>811</v>
      </c>
      <c r="C123" s="128" t="s">
        <v>537</v>
      </c>
      <c r="D123" s="128" t="s">
        <v>738</v>
      </c>
      <c r="E123" s="128" t="s">
        <v>26</v>
      </c>
      <c r="F123" s="128" t="s">
        <v>27</v>
      </c>
      <c r="G123" s="128" t="s">
        <v>27</v>
      </c>
      <c r="H123" s="82">
        <v>1998</v>
      </c>
      <c r="I123" s="133">
        <v>541790.04</v>
      </c>
      <c r="J123" s="129">
        <v>447073.06709999999</v>
      </c>
      <c r="K123" s="130" t="s">
        <v>144</v>
      </c>
      <c r="L123" s="128" t="s">
        <v>541</v>
      </c>
      <c r="M123" s="128"/>
      <c r="N123" s="128"/>
      <c r="O123" s="128"/>
      <c r="P123" s="128"/>
      <c r="Q123" s="128"/>
      <c r="R123" s="128"/>
      <c r="S123" s="128"/>
      <c r="T123" s="128"/>
      <c r="U123" s="128"/>
      <c r="V123" s="128"/>
      <c r="W123" s="128"/>
      <c r="X123" s="128"/>
      <c r="Y123" s="128">
        <v>59.07</v>
      </c>
      <c r="Z123" s="135"/>
      <c r="AA123" s="135"/>
      <c r="AB123" s="135" t="s">
        <v>85</v>
      </c>
    </row>
    <row r="124" spans="1:28" s="150" customFormat="1" ht="48" x14ac:dyDescent="0.25">
      <c r="A124" s="194">
        <v>119</v>
      </c>
      <c r="B124" s="317" t="s">
        <v>812</v>
      </c>
      <c r="C124" s="318" t="s">
        <v>544</v>
      </c>
      <c r="D124" s="318" t="s">
        <v>739</v>
      </c>
      <c r="E124" s="318" t="s">
        <v>26</v>
      </c>
      <c r="F124" s="318" t="s">
        <v>27</v>
      </c>
      <c r="G124" s="318" t="s">
        <v>27</v>
      </c>
      <c r="H124" s="319"/>
      <c r="I124" s="322"/>
      <c r="J124" s="311"/>
      <c r="K124" s="320"/>
      <c r="L124" s="318"/>
      <c r="M124" s="318"/>
      <c r="N124" s="318"/>
      <c r="O124" s="318"/>
      <c r="P124" s="318"/>
      <c r="Q124" s="318"/>
      <c r="R124" s="318"/>
      <c r="S124" s="318"/>
      <c r="T124" s="318"/>
      <c r="U124" s="318"/>
      <c r="V124" s="318"/>
      <c r="W124" s="318"/>
      <c r="X124" s="318"/>
      <c r="Y124" s="318"/>
      <c r="Z124" s="321"/>
      <c r="AA124" s="321"/>
      <c r="AB124" s="321" t="s">
        <v>85</v>
      </c>
    </row>
    <row r="125" spans="1:28" ht="60" x14ac:dyDescent="0.25">
      <c r="A125" s="80">
        <v>120</v>
      </c>
      <c r="B125" s="127" t="s">
        <v>813</v>
      </c>
      <c r="C125" s="128" t="s">
        <v>544</v>
      </c>
      <c r="D125" s="128" t="s">
        <v>739</v>
      </c>
      <c r="E125" s="128" t="s">
        <v>26</v>
      </c>
      <c r="F125" s="128" t="s">
        <v>27</v>
      </c>
      <c r="G125" s="128" t="s">
        <v>27</v>
      </c>
      <c r="H125" s="135">
        <v>2013</v>
      </c>
      <c r="I125" s="330">
        <v>50000</v>
      </c>
      <c r="J125" s="136"/>
      <c r="K125" s="135" t="s">
        <v>72</v>
      </c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35"/>
      <c r="AA125" s="135"/>
      <c r="AB125" s="135" t="s">
        <v>85</v>
      </c>
    </row>
    <row r="126" spans="1:28" ht="60" x14ac:dyDescent="0.25">
      <c r="A126" s="73">
        <v>121</v>
      </c>
      <c r="B126" s="127" t="s">
        <v>814</v>
      </c>
      <c r="C126" s="128" t="s">
        <v>544</v>
      </c>
      <c r="D126" s="128" t="s">
        <v>739</v>
      </c>
      <c r="E126" s="128" t="s">
        <v>26</v>
      </c>
      <c r="F126" s="128" t="s">
        <v>27</v>
      </c>
      <c r="G126" s="128" t="s">
        <v>27</v>
      </c>
      <c r="H126" s="135">
        <v>2013</v>
      </c>
      <c r="I126" s="330">
        <v>5773</v>
      </c>
      <c r="J126" s="136"/>
      <c r="K126" s="135" t="s">
        <v>72</v>
      </c>
      <c r="L126" s="128"/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35"/>
      <c r="AA126" s="135"/>
      <c r="AB126" s="135" t="s">
        <v>85</v>
      </c>
    </row>
    <row r="127" spans="1:28" ht="55.9" customHeight="1" x14ac:dyDescent="0.25">
      <c r="A127" s="80">
        <v>122</v>
      </c>
      <c r="B127" s="127" t="s">
        <v>815</v>
      </c>
      <c r="C127" s="128" t="s">
        <v>544</v>
      </c>
      <c r="D127" s="128" t="s">
        <v>739</v>
      </c>
      <c r="E127" s="128" t="s">
        <v>26</v>
      </c>
      <c r="F127" s="128" t="s">
        <v>27</v>
      </c>
      <c r="G127" s="128" t="s">
        <v>27</v>
      </c>
      <c r="H127" s="135" t="s">
        <v>545</v>
      </c>
      <c r="I127" s="330">
        <v>6120</v>
      </c>
      <c r="J127" s="136"/>
      <c r="K127" s="135" t="s">
        <v>144</v>
      </c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35"/>
      <c r="AA127" s="135"/>
      <c r="AB127" s="135" t="s">
        <v>85</v>
      </c>
    </row>
    <row r="128" spans="1:28" ht="85.15" customHeight="1" x14ac:dyDescent="0.25">
      <c r="A128" s="73">
        <v>123</v>
      </c>
      <c r="B128" s="127" t="s">
        <v>816</v>
      </c>
      <c r="C128" s="128" t="s">
        <v>544</v>
      </c>
      <c r="D128" s="128" t="s">
        <v>739</v>
      </c>
      <c r="E128" s="128" t="s">
        <v>26</v>
      </c>
      <c r="F128" s="128" t="s">
        <v>27</v>
      </c>
      <c r="G128" s="128" t="s">
        <v>27</v>
      </c>
      <c r="H128" s="135">
        <v>2006</v>
      </c>
      <c r="I128" s="330">
        <v>20000</v>
      </c>
      <c r="J128" s="136"/>
      <c r="K128" s="135" t="s">
        <v>144</v>
      </c>
      <c r="L128" s="128"/>
      <c r="M128" s="128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35"/>
      <c r="AA128" s="135"/>
      <c r="AB128" s="135" t="s">
        <v>85</v>
      </c>
    </row>
    <row r="129" spans="1:28" ht="24" x14ac:dyDescent="0.25">
      <c r="A129" s="307">
        <v>124</v>
      </c>
      <c r="B129" s="127" t="s">
        <v>539</v>
      </c>
      <c r="C129" s="128" t="s">
        <v>537</v>
      </c>
      <c r="D129" s="128" t="s">
        <v>738</v>
      </c>
      <c r="E129" s="128" t="s">
        <v>26</v>
      </c>
      <c r="F129" s="128" t="s">
        <v>27</v>
      </c>
      <c r="G129" s="128" t="s">
        <v>27</v>
      </c>
      <c r="H129" s="82">
        <v>1950</v>
      </c>
      <c r="I129" s="133">
        <v>367338.6</v>
      </c>
      <c r="J129" s="129">
        <v>303119.62650000001</v>
      </c>
      <c r="K129" s="130" t="s">
        <v>144</v>
      </c>
      <c r="L129" s="128" t="s">
        <v>541</v>
      </c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>
        <v>40.049999999999997</v>
      </c>
      <c r="Z129" s="135"/>
      <c r="AA129" s="135"/>
      <c r="AB129" s="135" t="s">
        <v>85</v>
      </c>
    </row>
    <row r="130" spans="1:28" x14ac:dyDescent="0.25">
      <c r="A130" s="73">
        <v>125</v>
      </c>
      <c r="B130" s="127" t="s">
        <v>546</v>
      </c>
      <c r="C130" s="128"/>
      <c r="D130" s="128" t="s">
        <v>739</v>
      </c>
      <c r="E130" s="128"/>
      <c r="F130" s="128"/>
      <c r="G130" s="128"/>
      <c r="H130" s="82"/>
      <c r="I130" s="311"/>
      <c r="J130" s="129"/>
      <c r="K130" s="130"/>
      <c r="L130" s="128"/>
      <c r="M130" s="128"/>
      <c r="N130" s="128"/>
      <c r="O130" s="128"/>
      <c r="P130" s="128"/>
      <c r="Q130" s="128"/>
      <c r="R130" s="128"/>
      <c r="S130" s="128"/>
      <c r="T130" s="128"/>
      <c r="U130" s="128"/>
      <c r="V130" s="128"/>
      <c r="W130" s="128"/>
      <c r="X130" s="128"/>
      <c r="Y130" s="128"/>
      <c r="Z130" s="135"/>
      <c r="AA130" s="135"/>
      <c r="AB130" s="135" t="s">
        <v>85</v>
      </c>
    </row>
    <row r="131" spans="1:28" ht="36" x14ac:dyDescent="0.25">
      <c r="A131" s="80">
        <v>126</v>
      </c>
      <c r="B131" s="127" t="s">
        <v>547</v>
      </c>
      <c r="C131" s="128" t="s">
        <v>544</v>
      </c>
      <c r="D131" s="128" t="s">
        <v>739</v>
      </c>
      <c r="E131" s="128" t="s">
        <v>26</v>
      </c>
      <c r="F131" s="128" t="s">
        <v>27</v>
      </c>
      <c r="G131" s="128" t="s">
        <v>27</v>
      </c>
      <c r="H131" s="135" t="s">
        <v>545</v>
      </c>
      <c r="I131" s="330">
        <v>11250</v>
      </c>
      <c r="J131" s="136"/>
      <c r="K131" s="135" t="s">
        <v>144</v>
      </c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35"/>
      <c r="AA131" s="135"/>
      <c r="AB131" s="135" t="s">
        <v>85</v>
      </c>
    </row>
    <row r="132" spans="1:28" ht="48" x14ac:dyDescent="0.25">
      <c r="A132" s="73">
        <v>127</v>
      </c>
      <c r="B132" s="127" t="s">
        <v>548</v>
      </c>
      <c r="C132" s="128" t="s">
        <v>544</v>
      </c>
      <c r="D132" s="128" t="s">
        <v>739</v>
      </c>
      <c r="E132" s="128" t="s">
        <v>26</v>
      </c>
      <c r="F132" s="128" t="s">
        <v>27</v>
      </c>
      <c r="G132" s="128" t="s">
        <v>27</v>
      </c>
      <c r="H132" s="135">
        <v>2004</v>
      </c>
      <c r="I132" s="330">
        <v>3700</v>
      </c>
      <c r="J132" s="136"/>
      <c r="K132" s="135" t="s">
        <v>144</v>
      </c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35"/>
      <c r="AA132" s="135"/>
      <c r="AB132" s="135" t="s">
        <v>85</v>
      </c>
    </row>
    <row r="133" spans="1:28" ht="48" x14ac:dyDescent="0.25">
      <c r="A133" s="80">
        <v>128</v>
      </c>
      <c r="B133" s="127" t="s">
        <v>817</v>
      </c>
      <c r="C133" s="137"/>
      <c r="D133" s="137" t="s">
        <v>739</v>
      </c>
      <c r="E133" s="137"/>
      <c r="F133" s="137"/>
      <c r="G133" s="137"/>
      <c r="H133" s="82"/>
      <c r="I133" s="310"/>
      <c r="J133" s="102"/>
      <c r="K133" s="13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35"/>
      <c r="AA133" s="135"/>
      <c r="AB133" s="135" t="s">
        <v>85</v>
      </c>
    </row>
    <row r="134" spans="1:28" ht="72" x14ac:dyDescent="0.25">
      <c r="A134" s="73">
        <v>129</v>
      </c>
      <c r="B134" s="127" t="s">
        <v>818</v>
      </c>
      <c r="C134" s="128" t="s">
        <v>544</v>
      </c>
      <c r="D134" s="137" t="s">
        <v>739</v>
      </c>
      <c r="E134" s="128" t="s">
        <v>26</v>
      </c>
      <c r="F134" s="128" t="s">
        <v>27</v>
      </c>
      <c r="G134" s="128" t="s">
        <v>27</v>
      </c>
      <c r="H134" s="82">
        <v>2014</v>
      </c>
      <c r="I134" s="331">
        <v>11200</v>
      </c>
      <c r="J134" s="102"/>
      <c r="K134" s="138" t="s">
        <v>144</v>
      </c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35"/>
      <c r="AA134" s="135"/>
      <c r="AB134" s="135" t="s">
        <v>85</v>
      </c>
    </row>
    <row r="135" spans="1:28" ht="72" x14ac:dyDescent="0.25">
      <c r="A135" s="80">
        <v>130</v>
      </c>
      <c r="B135" s="127" t="s">
        <v>819</v>
      </c>
      <c r="C135" s="128" t="s">
        <v>544</v>
      </c>
      <c r="D135" s="137" t="s">
        <v>739</v>
      </c>
      <c r="E135" s="128" t="s">
        <v>26</v>
      </c>
      <c r="F135" s="128" t="s">
        <v>27</v>
      </c>
      <c r="G135" s="128" t="s">
        <v>27</v>
      </c>
      <c r="H135" s="82">
        <v>2014</v>
      </c>
      <c r="I135" s="331">
        <v>7600</v>
      </c>
      <c r="J135" s="102"/>
      <c r="K135" s="138" t="s">
        <v>144</v>
      </c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35"/>
      <c r="AA135" s="135"/>
      <c r="AB135" s="135" t="s">
        <v>85</v>
      </c>
    </row>
    <row r="136" spans="1:28" ht="48" x14ac:dyDescent="0.25">
      <c r="A136" s="73">
        <v>131</v>
      </c>
      <c r="B136" s="119" t="s">
        <v>549</v>
      </c>
      <c r="C136" s="80" t="s">
        <v>550</v>
      </c>
      <c r="D136" s="80" t="s">
        <v>741</v>
      </c>
      <c r="E136" s="80" t="s">
        <v>84</v>
      </c>
      <c r="F136" s="80" t="s">
        <v>85</v>
      </c>
      <c r="G136" s="80" t="s">
        <v>85</v>
      </c>
      <c r="H136" s="82">
        <v>1900</v>
      </c>
      <c r="I136" s="310">
        <v>283000</v>
      </c>
      <c r="J136" s="139"/>
      <c r="K136" s="138" t="s">
        <v>94</v>
      </c>
      <c r="L136" s="80" t="s">
        <v>551</v>
      </c>
      <c r="M136" s="80" t="s">
        <v>552</v>
      </c>
      <c r="N136" s="80" t="s">
        <v>553</v>
      </c>
      <c r="O136" s="80" t="s">
        <v>108</v>
      </c>
      <c r="P136" s="80" t="s">
        <v>554</v>
      </c>
      <c r="Q136" s="80"/>
      <c r="R136" s="80" t="s">
        <v>555</v>
      </c>
      <c r="S136" s="80" t="s">
        <v>44</v>
      </c>
      <c r="T136" s="80" t="s">
        <v>44</v>
      </c>
      <c r="U136" s="80" t="s">
        <v>44</v>
      </c>
      <c r="V136" s="80" t="s">
        <v>44</v>
      </c>
      <c r="W136" s="80" t="s">
        <v>44</v>
      </c>
      <c r="X136" s="80" t="s">
        <v>44</v>
      </c>
      <c r="Y136" s="140">
        <v>88.09</v>
      </c>
      <c r="Z136" s="96">
        <v>2</v>
      </c>
      <c r="AA136" s="96" t="s">
        <v>85</v>
      </c>
      <c r="AB136" s="96" t="s">
        <v>85</v>
      </c>
    </row>
    <row r="137" spans="1:28" ht="48" x14ac:dyDescent="0.25">
      <c r="A137" s="80">
        <v>132</v>
      </c>
      <c r="B137" s="141" t="s">
        <v>729</v>
      </c>
      <c r="C137" s="80" t="s">
        <v>550</v>
      </c>
      <c r="D137" s="80" t="s">
        <v>741</v>
      </c>
      <c r="E137" s="80" t="s">
        <v>84</v>
      </c>
      <c r="F137" s="80" t="s">
        <v>85</v>
      </c>
      <c r="G137" s="80" t="s">
        <v>85</v>
      </c>
      <c r="H137" s="82">
        <v>1900</v>
      </c>
      <c r="I137" s="312">
        <v>334200</v>
      </c>
      <c r="J137" s="142"/>
      <c r="K137" s="138" t="s">
        <v>94</v>
      </c>
      <c r="L137" s="80" t="s">
        <v>551</v>
      </c>
      <c r="M137" s="80" t="s">
        <v>556</v>
      </c>
      <c r="N137" s="80" t="s">
        <v>553</v>
      </c>
      <c r="O137" s="80" t="s">
        <v>108</v>
      </c>
      <c r="P137" s="80" t="s">
        <v>554</v>
      </c>
      <c r="Q137" s="80"/>
      <c r="R137" s="80" t="s">
        <v>557</v>
      </c>
      <c r="S137" s="80" t="s">
        <v>44</v>
      </c>
      <c r="T137" s="80" t="s">
        <v>44</v>
      </c>
      <c r="U137" s="80" t="s">
        <v>44</v>
      </c>
      <c r="V137" s="80" t="s">
        <v>44</v>
      </c>
      <c r="W137" s="80" t="s">
        <v>44</v>
      </c>
      <c r="X137" s="80" t="s">
        <v>44</v>
      </c>
      <c r="Y137" s="140">
        <v>187.24</v>
      </c>
      <c r="Z137" s="96">
        <v>3</v>
      </c>
      <c r="AA137" s="96" t="s">
        <v>85</v>
      </c>
      <c r="AB137" s="96" t="s">
        <v>85</v>
      </c>
    </row>
    <row r="138" spans="1:28" ht="48" x14ac:dyDescent="0.25">
      <c r="A138" s="73">
        <v>133</v>
      </c>
      <c r="B138" s="119" t="s">
        <v>558</v>
      </c>
      <c r="C138" s="80" t="s">
        <v>550</v>
      </c>
      <c r="D138" s="80" t="s">
        <v>741</v>
      </c>
      <c r="E138" s="80" t="s">
        <v>84</v>
      </c>
      <c r="F138" s="80" t="s">
        <v>85</v>
      </c>
      <c r="G138" s="80" t="s">
        <v>85</v>
      </c>
      <c r="H138" s="82">
        <v>1900</v>
      </c>
      <c r="I138" s="310">
        <v>89000</v>
      </c>
      <c r="J138" s="102"/>
      <c r="K138" s="138" t="s">
        <v>94</v>
      </c>
      <c r="L138" s="80" t="s">
        <v>551</v>
      </c>
      <c r="M138" s="80" t="s">
        <v>559</v>
      </c>
      <c r="N138" s="80" t="s">
        <v>553</v>
      </c>
      <c r="O138" s="80" t="s">
        <v>108</v>
      </c>
      <c r="P138" s="80" t="s">
        <v>554</v>
      </c>
      <c r="Q138" s="80"/>
      <c r="R138" s="80"/>
      <c r="S138" s="80" t="s">
        <v>44</v>
      </c>
      <c r="T138" s="80" t="s">
        <v>44</v>
      </c>
      <c r="U138" s="80" t="s">
        <v>44</v>
      </c>
      <c r="V138" s="80" t="s">
        <v>44</v>
      </c>
      <c r="W138" s="80" t="s">
        <v>44</v>
      </c>
      <c r="X138" s="80" t="s">
        <v>44</v>
      </c>
      <c r="Y138" s="140">
        <v>27.72</v>
      </c>
      <c r="Z138" s="96">
        <v>2</v>
      </c>
      <c r="AA138" s="96" t="s">
        <v>85</v>
      </c>
      <c r="AB138" s="96" t="s">
        <v>85</v>
      </c>
    </row>
    <row r="139" spans="1:28" ht="48" x14ac:dyDescent="0.25">
      <c r="A139" s="80">
        <v>134</v>
      </c>
      <c r="B139" s="119" t="s">
        <v>560</v>
      </c>
      <c r="C139" s="80" t="s">
        <v>550</v>
      </c>
      <c r="D139" s="80" t="s">
        <v>741</v>
      </c>
      <c r="E139" s="80" t="s">
        <v>84</v>
      </c>
      <c r="F139" s="80" t="s">
        <v>85</v>
      </c>
      <c r="G139" s="80" t="s">
        <v>85</v>
      </c>
      <c r="H139" s="82">
        <v>1900</v>
      </c>
      <c r="I139" s="310">
        <v>590000</v>
      </c>
      <c r="J139" s="102"/>
      <c r="K139" s="138" t="s">
        <v>94</v>
      </c>
      <c r="L139" s="80" t="s">
        <v>551</v>
      </c>
      <c r="M139" s="80" t="s">
        <v>561</v>
      </c>
      <c r="N139" s="80" t="s">
        <v>553</v>
      </c>
      <c r="O139" s="80" t="s">
        <v>108</v>
      </c>
      <c r="P139" s="80" t="s">
        <v>554</v>
      </c>
      <c r="Q139" s="80"/>
      <c r="R139" s="80" t="s">
        <v>557</v>
      </c>
      <c r="S139" s="80" t="s">
        <v>44</v>
      </c>
      <c r="T139" s="80" t="s">
        <v>44</v>
      </c>
      <c r="U139" s="80" t="s">
        <v>44</v>
      </c>
      <c r="V139" s="80" t="s">
        <v>44</v>
      </c>
      <c r="W139" s="80" t="s">
        <v>562</v>
      </c>
      <c r="X139" s="80" t="s">
        <v>44</v>
      </c>
      <c r="Y139" s="140">
        <v>184.98</v>
      </c>
      <c r="Z139" s="96">
        <v>2</v>
      </c>
      <c r="AA139" s="96" t="s">
        <v>84</v>
      </c>
      <c r="AB139" s="96" t="s">
        <v>85</v>
      </c>
    </row>
    <row r="140" spans="1:28" ht="48" x14ac:dyDescent="0.25">
      <c r="A140" s="73">
        <v>135</v>
      </c>
      <c r="B140" s="119" t="s">
        <v>563</v>
      </c>
      <c r="C140" s="80" t="s">
        <v>550</v>
      </c>
      <c r="D140" s="80" t="s">
        <v>741</v>
      </c>
      <c r="E140" s="80" t="s">
        <v>84</v>
      </c>
      <c r="F140" s="80" t="s">
        <v>85</v>
      </c>
      <c r="G140" s="80" t="s">
        <v>85</v>
      </c>
      <c r="H140" s="82">
        <v>1922</v>
      </c>
      <c r="I140" s="310">
        <v>719000</v>
      </c>
      <c r="J140" s="102"/>
      <c r="K140" s="138" t="s">
        <v>94</v>
      </c>
      <c r="L140" s="80" t="s">
        <v>551</v>
      </c>
      <c r="M140" s="80" t="s">
        <v>564</v>
      </c>
      <c r="N140" s="80" t="s">
        <v>553</v>
      </c>
      <c r="O140" s="80" t="s">
        <v>565</v>
      </c>
      <c r="P140" s="80" t="s">
        <v>554</v>
      </c>
      <c r="Q140" s="80"/>
      <c r="R140" s="80"/>
      <c r="S140" s="80" t="s">
        <v>44</v>
      </c>
      <c r="T140" s="80" t="s">
        <v>44</v>
      </c>
      <c r="U140" s="80" t="s">
        <v>44</v>
      </c>
      <c r="V140" s="80" t="s">
        <v>44</v>
      </c>
      <c r="W140" s="80" t="s">
        <v>562</v>
      </c>
      <c r="X140" s="80" t="s">
        <v>44</v>
      </c>
      <c r="Y140" s="140">
        <v>180.23</v>
      </c>
      <c r="Z140" s="96">
        <v>4</v>
      </c>
      <c r="AA140" s="96" t="s">
        <v>84</v>
      </c>
      <c r="AB140" s="96" t="s">
        <v>85</v>
      </c>
    </row>
    <row r="141" spans="1:28" ht="48" x14ac:dyDescent="0.25">
      <c r="A141" s="80">
        <v>136</v>
      </c>
      <c r="B141" s="119" t="s">
        <v>566</v>
      </c>
      <c r="C141" s="80" t="s">
        <v>550</v>
      </c>
      <c r="D141" s="80" t="s">
        <v>741</v>
      </c>
      <c r="E141" s="80" t="s">
        <v>84</v>
      </c>
      <c r="F141" s="80" t="s">
        <v>85</v>
      </c>
      <c r="G141" s="80" t="s">
        <v>85</v>
      </c>
      <c r="H141" s="82">
        <v>1900</v>
      </c>
      <c r="I141" s="310">
        <v>183000</v>
      </c>
      <c r="J141" s="102"/>
      <c r="K141" s="138" t="s">
        <v>94</v>
      </c>
      <c r="L141" s="80" t="s">
        <v>551</v>
      </c>
      <c r="M141" s="80" t="s">
        <v>567</v>
      </c>
      <c r="N141" s="80" t="s">
        <v>553</v>
      </c>
      <c r="O141" s="80" t="s">
        <v>108</v>
      </c>
      <c r="P141" s="80" t="s">
        <v>554</v>
      </c>
      <c r="Q141" s="80"/>
      <c r="R141" s="80"/>
      <c r="S141" s="80" t="s">
        <v>44</v>
      </c>
      <c r="T141" s="80" t="s">
        <v>44</v>
      </c>
      <c r="U141" s="80" t="s">
        <v>44</v>
      </c>
      <c r="V141" s="80" t="s">
        <v>44</v>
      </c>
      <c r="W141" s="80" t="s">
        <v>44</v>
      </c>
      <c r="X141" s="80" t="s">
        <v>44</v>
      </c>
      <c r="Y141" s="140">
        <v>57.05</v>
      </c>
      <c r="Z141" s="96">
        <v>2</v>
      </c>
      <c r="AA141" s="96" t="s">
        <v>85</v>
      </c>
      <c r="AB141" s="96" t="s">
        <v>85</v>
      </c>
    </row>
    <row r="142" spans="1:28" ht="48" x14ac:dyDescent="0.25">
      <c r="A142" s="73">
        <v>137</v>
      </c>
      <c r="B142" s="119" t="s">
        <v>568</v>
      </c>
      <c r="C142" s="80" t="s">
        <v>550</v>
      </c>
      <c r="D142" s="80" t="s">
        <v>741</v>
      </c>
      <c r="E142" s="80" t="s">
        <v>84</v>
      </c>
      <c r="F142" s="80" t="s">
        <v>85</v>
      </c>
      <c r="G142" s="80" t="s">
        <v>85</v>
      </c>
      <c r="H142" s="82">
        <v>1900</v>
      </c>
      <c r="I142" s="310">
        <v>116000</v>
      </c>
      <c r="J142" s="102"/>
      <c r="K142" s="138" t="s">
        <v>94</v>
      </c>
      <c r="L142" s="80" t="s">
        <v>551</v>
      </c>
      <c r="M142" s="80" t="s">
        <v>569</v>
      </c>
      <c r="N142" s="80" t="s">
        <v>553</v>
      </c>
      <c r="O142" s="80" t="s">
        <v>108</v>
      </c>
      <c r="P142" s="80" t="s">
        <v>554</v>
      </c>
      <c r="Q142" s="80"/>
      <c r="R142" s="80"/>
      <c r="S142" s="80" t="s">
        <v>44</v>
      </c>
      <c r="T142" s="80" t="s">
        <v>44</v>
      </c>
      <c r="U142" s="80" t="s">
        <v>44</v>
      </c>
      <c r="V142" s="80" t="s">
        <v>44</v>
      </c>
      <c r="W142" s="80" t="s">
        <v>44</v>
      </c>
      <c r="X142" s="80" t="s">
        <v>44</v>
      </c>
      <c r="Y142" s="140">
        <v>36.1</v>
      </c>
      <c r="Z142" s="96">
        <v>2</v>
      </c>
      <c r="AA142" s="96" t="s">
        <v>85</v>
      </c>
      <c r="AB142" s="96" t="s">
        <v>85</v>
      </c>
    </row>
    <row r="143" spans="1:28" ht="48" x14ac:dyDescent="0.25">
      <c r="A143" s="80">
        <v>138</v>
      </c>
      <c r="B143" s="119" t="s">
        <v>570</v>
      </c>
      <c r="C143" s="80" t="s">
        <v>550</v>
      </c>
      <c r="D143" s="80" t="s">
        <v>741</v>
      </c>
      <c r="E143" s="80" t="s">
        <v>84</v>
      </c>
      <c r="F143" s="80" t="s">
        <v>85</v>
      </c>
      <c r="G143" s="82">
        <v>1900</v>
      </c>
      <c r="H143" s="82">
        <v>1900</v>
      </c>
      <c r="I143" s="310">
        <v>594000</v>
      </c>
      <c r="J143" s="102"/>
      <c r="K143" s="138" t="s">
        <v>94</v>
      </c>
      <c r="L143" s="80" t="s">
        <v>551</v>
      </c>
      <c r="M143" s="80" t="s">
        <v>571</v>
      </c>
      <c r="N143" s="80" t="s">
        <v>553</v>
      </c>
      <c r="O143" s="80" t="s">
        <v>108</v>
      </c>
      <c r="P143" s="80" t="s">
        <v>554</v>
      </c>
      <c r="Q143" s="80"/>
      <c r="R143" s="80" t="s">
        <v>572</v>
      </c>
      <c r="S143" s="80" t="s">
        <v>44</v>
      </c>
      <c r="T143" s="80" t="s">
        <v>44</v>
      </c>
      <c r="U143" s="80" t="s">
        <v>44</v>
      </c>
      <c r="V143" s="80" t="s">
        <v>44</v>
      </c>
      <c r="W143" s="80" t="s">
        <v>562</v>
      </c>
      <c r="X143" s="80" t="s">
        <v>44</v>
      </c>
      <c r="Y143" s="140">
        <v>148.87</v>
      </c>
      <c r="Z143" s="96">
        <v>2</v>
      </c>
      <c r="AA143" s="96" t="s">
        <v>84</v>
      </c>
      <c r="AB143" s="96" t="s">
        <v>85</v>
      </c>
    </row>
    <row r="144" spans="1:28" ht="48" x14ac:dyDescent="0.25">
      <c r="A144" s="73">
        <v>139</v>
      </c>
      <c r="B144" s="119" t="s">
        <v>573</v>
      </c>
      <c r="C144" s="80" t="s">
        <v>550</v>
      </c>
      <c r="D144" s="80" t="s">
        <v>741</v>
      </c>
      <c r="E144" s="80" t="s">
        <v>84</v>
      </c>
      <c r="F144" s="80" t="s">
        <v>85</v>
      </c>
      <c r="G144" s="82">
        <v>1900</v>
      </c>
      <c r="H144" s="82" t="s">
        <v>165</v>
      </c>
      <c r="I144" s="310">
        <v>211000</v>
      </c>
      <c r="J144" s="102"/>
      <c r="K144" s="138" t="s">
        <v>94</v>
      </c>
      <c r="L144" s="80" t="s">
        <v>551</v>
      </c>
      <c r="M144" s="80" t="s">
        <v>574</v>
      </c>
      <c r="N144" s="80" t="s">
        <v>553</v>
      </c>
      <c r="O144" s="80" t="s">
        <v>108</v>
      </c>
      <c r="P144" s="80" t="s">
        <v>554</v>
      </c>
      <c r="Q144" s="80"/>
      <c r="R144" s="80"/>
      <c r="S144" s="80" t="s">
        <v>44</v>
      </c>
      <c r="T144" s="80" t="s">
        <v>44</v>
      </c>
      <c r="U144" s="80" t="s">
        <v>44</v>
      </c>
      <c r="V144" s="80" t="s">
        <v>44</v>
      </c>
      <c r="W144" s="80" t="s">
        <v>44</v>
      </c>
      <c r="X144" s="80" t="s">
        <v>44</v>
      </c>
      <c r="Y144" s="140">
        <v>65.8</v>
      </c>
      <c r="Z144" s="96">
        <v>2</v>
      </c>
      <c r="AA144" s="96" t="s">
        <v>85</v>
      </c>
      <c r="AB144" s="96" t="s">
        <v>85</v>
      </c>
    </row>
    <row r="145" spans="1:28" ht="48" x14ac:dyDescent="0.25">
      <c r="A145" s="80">
        <v>140</v>
      </c>
      <c r="B145" s="119" t="s">
        <v>575</v>
      </c>
      <c r="C145" s="80" t="s">
        <v>550</v>
      </c>
      <c r="D145" s="80" t="s">
        <v>741</v>
      </c>
      <c r="E145" s="80" t="s">
        <v>84</v>
      </c>
      <c r="F145" s="80" t="s">
        <v>85</v>
      </c>
      <c r="G145" s="82">
        <v>1900</v>
      </c>
      <c r="H145" s="82">
        <v>1900</v>
      </c>
      <c r="I145" s="310">
        <v>79200</v>
      </c>
      <c r="J145" s="102"/>
      <c r="K145" s="138" t="s">
        <v>94</v>
      </c>
      <c r="L145" s="80" t="s">
        <v>551</v>
      </c>
      <c r="M145" s="80" t="s">
        <v>576</v>
      </c>
      <c r="N145" s="80" t="s">
        <v>553</v>
      </c>
      <c r="O145" s="80" t="s">
        <v>108</v>
      </c>
      <c r="P145" s="80" t="s">
        <v>577</v>
      </c>
      <c r="Q145" s="80"/>
      <c r="R145" s="80"/>
      <c r="S145" s="80" t="s">
        <v>44</v>
      </c>
      <c r="T145" s="80" t="s">
        <v>44</v>
      </c>
      <c r="U145" s="80" t="s">
        <v>44</v>
      </c>
      <c r="V145" s="80" t="s">
        <v>44</v>
      </c>
      <c r="W145" s="80" t="s">
        <v>562</v>
      </c>
      <c r="X145" s="80" t="s">
        <v>44</v>
      </c>
      <c r="Y145" s="140">
        <v>24.75</v>
      </c>
      <c r="Z145" s="96">
        <v>2</v>
      </c>
      <c r="AA145" s="96" t="s">
        <v>84</v>
      </c>
      <c r="AB145" s="96" t="s">
        <v>85</v>
      </c>
    </row>
    <row r="146" spans="1:28" ht="48" x14ac:dyDescent="0.25">
      <c r="A146" s="73">
        <v>141</v>
      </c>
      <c r="B146" s="119" t="s">
        <v>578</v>
      </c>
      <c r="C146" s="80" t="s">
        <v>550</v>
      </c>
      <c r="D146" s="80" t="s">
        <v>741</v>
      </c>
      <c r="E146" s="80" t="s">
        <v>84</v>
      </c>
      <c r="F146" s="80" t="s">
        <v>85</v>
      </c>
      <c r="G146" s="82" t="s">
        <v>165</v>
      </c>
      <c r="H146" s="82"/>
      <c r="I146" s="310">
        <v>155000</v>
      </c>
      <c r="J146" s="102"/>
      <c r="K146" s="138" t="s">
        <v>94</v>
      </c>
      <c r="L146" s="80" t="s">
        <v>551</v>
      </c>
      <c r="M146" s="80" t="s">
        <v>579</v>
      </c>
      <c r="N146" s="80" t="s">
        <v>553</v>
      </c>
      <c r="O146" s="80" t="s">
        <v>108</v>
      </c>
      <c r="P146" s="80" t="s">
        <v>554</v>
      </c>
      <c r="Q146" s="80"/>
      <c r="R146" s="80"/>
      <c r="S146" s="80" t="s">
        <v>44</v>
      </c>
      <c r="T146" s="80" t="s">
        <v>44</v>
      </c>
      <c r="U146" s="80" t="s">
        <v>44</v>
      </c>
      <c r="V146" s="80" t="s">
        <v>44</v>
      </c>
      <c r="W146" s="80" t="s">
        <v>44</v>
      </c>
      <c r="X146" s="80" t="s">
        <v>44</v>
      </c>
      <c r="Y146" s="140">
        <v>38.729999999999997</v>
      </c>
      <c r="Z146" s="96">
        <v>2</v>
      </c>
      <c r="AA146" s="96" t="s">
        <v>85</v>
      </c>
      <c r="AB146" s="96" t="s">
        <v>85</v>
      </c>
    </row>
    <row r="147" spans="1:28" ht="48" x14ac:dyDescent="0.25">
      <c r="A147" s="80">
        <v>142</v>
      </c>
      <c r="B147" s="119" t="s">
        <v>580</v>
      </c>
      <c r="C147" s="80" t="s">
        <v>550</v>
      </c>
      <c r="D147" s="80" t="s">
        <v>741</v>
      </c>
      <c r="E147" s="80" t="s">
        <v>84</v>
      </c>
      <c r="F147" s="80" t="s">
        <v>85</v>
      </c>
      <c r="G147" s="82">
        <v>1900</v>
      </c>
      <c r="H147" s="82">
        <v>1900</v>
      </c>
      <c r="I147" s="310">
        <v>173000</v>
      </c>
      <c r="J147" s="102"/>
      <c r="K147" s="138" t="s">
        <v>94</v>
      </c>
      <c r="L147" s="80" t="s">
        <v>551</v>
      </c>
      <c r="M147" s="80" t="s">
        <v>581</v>
      </c>
      <c r="N147" s="80" t="s">
        <v>553</v>
      </c>
      <c r="O147" s="80" t="s">
        <v>108</v>
      </c>
      <c r="P147" s="80" t="s">
        <v>554</v>
      </c>
      <c r="Q147" s="80"/>
      <c r="R147" s="80"/>
      <c r="S147" s="80" t="s">
        <v>44</v>
      </c>
      <c r="T147" s="80" t="s">
        <v>44</v>
      </c>
      <c r="U147" s="80" t="s">
        <v>44</v>
      </c>
      <c r="V147" s="80" t="s">
        <v>44</v>
      </c>
      <c r="W147" s="80" t="s">
        <v>44</v>
      </c>
      <c r="X147" s="80" t="s">
        <v>44</v>
      </c>
      <c r="Y147" s="140">
        <v>53.78</v>
      </c>
      <c r="Z147" s="96">
        <v>2</v>
      </c>
      <c r="AA147" s="96" t="s">
        <v>84</v>
      </c>
      <c r="AB147" s="96" t="s">
        <v>85</v>
      </c>
    </row>
    <row r="148" spans="1:28" ht="60" x14ac:dyDescent="0.25">
      <c r="A148" s="73">
        <v>143</v>
      </c>
      <c r="B148" s="119" t="s">
        <v>582</v>
      </c>
      <c r="C148" s="80" t="s">
        <v>550</v>
      </c>
      <c r="D148" s="80" t="s">
        <v>741</v>
      </c>
      <c r="E148" s="80" t="s">
        <v>84</v>
      </c>
      <c r="F148" s="80" t="s">
        <v>85</v>
      </c>
      <c r="G148" s="80" t="s">
        <v>85</v>
      </c>
      <c r="H148" s="82">
        <v>1968</v>
      </c>
      <c r="I148" s="310">
        <v>142000</v>
      </c>
      <c r="J148" s="139"/>
      <c r="K148" s="138" t="s">
        <v>94</v>
      </c>
      <c r="L148" s="80" t="s">
        <v>551</v>
      </c>
      <c r="M148" s="80" t="s">
        <v>583</v>
      </c>
      <c r="N148" s="80" t="s">
        <v>584</v>
      </c>
      <c r="O148" s="80" t="s">
        <v>585</v>
      </c>
      <c r="P148" s="80" t="s">
        <v>586</v>
      </c>
      <c r="Q148" s="80"/>
      <c r="R148" s="80"/>
      <c r="S148" s="80" t="s">
        <v>44</v>
      </c>
      <c r="T148" s="80" t="s">
        <v>44</v>
      </c>
      <c r="U148" s="80" t="s">
        <v>44</v>
      </c>
      <c r="V148" s="80" t="s">
        <v>44</v>
      </c>
      <c r="W148" s="80" t="s">
        <v>44</v>
      </c>
      <c r="X148" s="80" t="s">
        <v>44</v>
      </c>
      <c r="Y148" s="140">
        <v>33.94</v>
      </c>
      <c r="Z148" s="96">
        <v>1</v>
      </c>
      <c r="AA148" s="96" t="s">
        <v>84</v>
      </c>
      <c r="AB148" s="96" t="s">
        <v>85</v>
      </c>
    </row>
    <row r="149" spans="1:28" ht="60" x14ac:dyDescent="0.25">
      <c r="A149" s="80">
        <v>144</v>
      </c>
      <c r="B149" s="119" t="s">
        <v>587</v>
      </c>
      <c r="C149" s="80" t="s">
        <v>550</v>
      </c>
      <c r="D149" s="80" t="s">
        <v>741</v>
      </c>
      <c r="E149" s="80" t="s">
        <v>84</v>
      </c>
      <c r="F149" s="80" t="s">
        <v>85</v>
      </c>
      <c r="G149" s="80" t="s">
        <v>85</v>
      </c>
      <c r="H149" s="82">
        <v>1970</v>
      </c>
      <c r="I149" s="310">
        <v>701000</v>
      </c>
      <c r="J149" s="102"/>
      <c r="K149" s="138" t="s">
        <v>94</v>
      </c>
      <c r="L149" s="80" t="s">
        <v>551</v>
      </c>
      <c r="M149" s="80" t="s">
        <v>588</v>
      </c>
      <c r="N149" s="80" t="s">
        <v>584</v>
      </c>
      <c r="O149" s="80" t="s">
        <v>585</v>
      </c>
      <c r="P149" s="80" t="s">
        <v>586</v>
      </c>
      <c r="Q149" s="80"/>
      <c r="R149" s="80"/>
      <c r="S149" s="80" t="s">
        <v>44</v>
      </c>
      <c r="T149" s="80" t="s">
        <v>44</v>
      </c>
      <c r="U149" s="80" t="s">
        <v>44</v>
      </c>
      <c r="V149" s="80" t="s">
        <v>44</v>
      </c>
      <c r="W149" s="80" t="s">
        <v>44</v>
      </c>
      <c r="X149" s="80" t="s">
        <v>44</v>
      </c>
      <c r="Y149" s="140">
        <v>207.9</v>
      </c>
      <c r="Z149" s="96">
        <v>1</v>
      </c>
      <c r="AA149" s="96" t="s">
        <v>85</v>
      </c>
      <c r="AB149" s="96" t="s">
        <v>85</v>
      </c>
    </row>
    <row r="150" spans="1:28" ht="60" x14ac:dyDescent="0.25">
      <c r="A150" s="73">
        <v>145</v>
      </c>
      <c r="B150" s="119" t="s">
        <v>587</v>
      </c>
      <c r="C150" s="80" t="s">
        <v>550</v>
      </c>
      <c r="D150" s="80" t="s">
        <v>741</v>
      </c>
      <c r="E150" s="80" t="s">
        <v>84</v>
      </c>
      <c r="F150" s="80" t="s">
        <v>85</v>
      </c>
      <c r="G150" s="80" t="s">
        <v>85</v>
      </c>
      <c r="H150" s="82">
        <v>1970</v>
      </c>
      <c r="I150" s="310">
        <v>691000</v>
      </c>
      <c r="J150" s="102"/>
      <c r="K150" s="138" t="s">
        <v>94</v>
      </c>
      <c r="L150" s="80" t="s">
        <v>551</v>
      </c>
      <c r="M150" s="80" t="s">
        <v>589</v>
      </c>
      <c r="N150" s="80" t="s">
        <v>584</v>
      </c>
      <c r="O150" s="80" t="s">
        <v>585</v>
      </c>
      <c r="P150" s="80" t="s">
        <v>586</v>
      </c>
      <c r="Q150" s="80"/>
      <c r="R150" s="80"/>
      <c r="S150" s="80" t="s">
        <v>44</v>
      </c>
      <c r="T150" s="80" t="s">
        <v>44</v>
      </c>
      <c r="U150" s="80" t="s">
        <v>44</v>
      </c>
      <c r="V150" s="80" t="s">
        <v>44</v>
      </c>
      <c r="W150" s="80" t="s">
        <v>44</v>
      </c>
      <c r="X150" s="80" t="s">
        <v>44</v>
      </c>
      <c r="Y150" s="140">
        <v>205.14</v>
      </c>
      <c r="Z150" s="96">
        <v>1</v>
      </c>
      <c r="AA150" s="96" t="s">
        <v>85</v>
      </c>
      <c r="AB150" s="96" t="s">
        <v>85</v>
      </c>
    </row>
    <row r="151" spans="1:28" ht="48" x14ac:dyDescent="0.25">
      <c r="A151" s="80">
        <v>146</v>
      </c>
      <c r="B151" s="119" t="s">
        <v>590</v>
      </c>
      <c r="C151" s="80" t="s">
        <v>550</v>
      </c>
      <c r="D151" s="80" t="s">
        <v>741</v>
      </c>
      <c r="E151" s="80" t="s">
        <v>84</v>
      </c>
      <c r="F151" s="80" t="s">
        <v>85</v>
      </c>
      <c r="G151" s="80" t="s">
        <v>85</v>
      </c>
      <c r="H151" s="82" t="s">
        <v>165</v>
      </c>
      <c r="I151" s="310">
        <v>276000</v>
      </c>
      <c r="J151" s="102"/>
      <c r="K151" s="138" t="s">
        <v>94</v>
      </c>
      <c r="L151" s="80" t="s">
        <v>551</v>
      </c>
      <c r="M151" s="80" t="s">
        <v>591</v>
      </c>
      <c r="N151" s="80" t="s">
        <v>553</v>
      </c>
      <c r="O151" s="80" t="s">
        <v>108</v>
      </c>
      <c r="P151" s="80" t="s">
        <v>554</v>
      </c>
      <c r="Q151" s="80"/>
      <c r="R151" s="80"/>
      <c r="S151" s="80" t="s">
        <v>44</v>
      </c>
      <c r="T151" s="80" t="s">
        <v>44</v>
      </c>
      <c r="U151" s="80" t="s">
        <v>44</v>
      </c>
      <c r="V151" s="80" t="s">
        <v>44</v>
      </c>
      <c r="W151" s="80" t="s">
        <v>44</v>
      </c>
      <c r="X151" s="80" t="s">
        <v>44</v>
      </c>
      <c r="Y151" s="140">
        <v>82.09</v>
      </c>
      <c r="Z151" s="96">
        <v>3</v>
      </c>
      <c r="AA151" s="96" t="s">
        <v>84</v>
      </c>
      <c r="AB151" s="96" t="s">
        <v>85</v>
      </c>
    </row>
    <row r="152" spans="1:28" ht="48" x14ac:dyDescent="0.25">
      <c r="A152" s="73">
        <v>147</v>
      </c>
      <c r="B152" s="119" t="s">
        <v>592</v>
      </c>
      <c r="C152" s="80" t="s">
        <v>550</v>
      </c>
      <c r="D152" s="80" t="s">
        <v>741</v>
      </c>
      <c r="E152" s="80" t="s">
        <v>84</v>
      </c>
      <c r="F152" s="80" t="s">
        <v>85</v>
      </c>
      <c r="G152" s="80" t="s">
        <v>85</v>
      </c>
      <c r="H152" s="82" t="s">
        <v>165</v>
      </c>
      <c r="I152" s="310">
        <v>236000</v>
      </c>
      <c r="J152" s="102"/>
      <c r="K152" s="138" t="s">
        <v>94</v>
      </c>
      <c r="L152" s="80" t="s">
        <v>551</v>
      </c>
      <c r="M152" s="80" t="s">
        <v>593</v>
      </c>
      <c r="N152" s="80" t="s">
        <v>553</v>
      </c>
      <c r="O152" s="80" t="s">
        <v>108</v>
      </c>
      <c r="P152" s="80" t="s">
        <v>554</v>
      </c>
      <c r="Q152" s="80"/>
      <c r="R152" s="80"/>
      <c r="S152" s="80" t="s">
        <v>44</v>
      </c>
      <c r="T152" s="80" t="s">
        <v>44</v>
      </c>
      <c r="U152" s="80" t="s">
        <v>44</v>
      </c>
      <c r="V152" s="80" t="s">
        <v>44</v>
      </c>
      <c r="W152" s="80" t="s">
        <v>44</v>
      </c>
      <c r="X152" s="80" t="s">
        <v>44</v>
      </c>
      <c r="Y152" s="140">
        <v>70.11</v>
      </c>
      <c r="Z152" s="96">
        <v>2</v>
      </c>
      <c r="AA152" s="96" t="s">
        <v>84</v>
      </c>
      <c r="AB152" s="96" t="s">
        <v>85</v>
      </c>
    </row>
    <row r="153" spans="1:28" ht="48" x14ac:dyDescent="0.25">
      <c r="A153" s="80">
        <v>148</v>
      </c>
      <c r="B153" s="119" t="s">
        <v>582</v>
      </c>
      <c r="C153" s="80" t="s">
        <v>550</v>
      </c>
      <c r="D153" s="80" t="s">
        <v>741</v>
      </c>
      <c r="E153" s="80" t="s">
        <v>84</v>
      </c>
      <c r="F153" s="80" t="s">
        <v>85</v>
      </c>
      <c r="G153" s="80" t="s">
        <v>85</v>
      </c>
      <c r="H153" s="82" t="s">
        <v>165</v>
      </c>
      <c r="I153" s="310">
        <v>105000</v>
      </c>
      <c r="J153" s="102"/>
      <c r="K153" s="138" t="s">
        <v>94</v>
      </c>
      <c r="L153" s="80" t="s">
        <v>551</v>
      </c>
      <c r="M153" s="80" t="s">
        <v>594</v>
      </c>
      <c r="N153" s="80" t="s">
        <v>553</v>
      </c>
      <c r="O153" s="80" t="s">
        <v>108</v>
      </c>
      <c r="P153" s="80" t="s">
        <v>595</v>
      </c>
      <c r="Q153" s="80"/>
      <c r="R153" s="80"/>
      <c r="S153" s="80" t="s">
        <v>44</v>
      </c>
      <c r="T153" s="80" t="s">
        <v>44</v>
      </c>
      <c r="U153" s="80" t="s">
        <v>44</v>
      </c>
      <c r="V153" s="80" t="s">
        <v>44</v>
      </c>
      <c r="W153" s="80" t="s">
        <v>44</v>
      </c>
      <c r="X153" s="80" t="s">
        <v>44</v>
      </c>
      <c r="Y153" s="140">
        <v>31.14</v>
      </c>
      <c r="Z153" s="96">
        <v>3</v>
      </c>
      <c r="AA153" s="96" t="s">
        <v>84</v>
      </c>
      <c r="AB153" s="96" t="s">
        <v>85</v>
      </c>
    </row>
    <row r="154" spans="1:28" ht="48" x14ac:dyDescent="0.25">
      <c r="A154" s="73">
        <v>149</v>
      </c>
      <c r="B154" s="59" t="s">
        <v>730</v>
      </c>
      <c r="C154" s="80" t="s">
        <v>550</v>
      </c>
      <c r="D154" s="80" t="s">
        <v>741</v>
      </c>
      <c r="E154" s="80" t="s">
        <v>84</v>
      </c>
      <c r="F154" s="80" t="s">
        <v>85</v>
      </c>
      <c r="G154" s="80" t="s">
        <v>85</v>
      </c>
      <c r="H154" s="82" t="s">
        <v>165</v>
      </c>
      <c r="I154" s="312">
        <v>394000</v>
      </c>
      <c r="J154" s="143"/>
      <c r="K154" s="138" t="s">
        <v>94</v>
      </c>
      <c r="L154" s="80" t="s">
        <v>551</v>
      </c>
      <c r="M154" s="80" t="s">
        <v>596</v>
      </c>
      <c r="N154" s="80" t="s">
        <v>553</v>
      </c>
      <c r="O154" s="80" t="s">
        <v>108</v>
      </c>
      <c r="P154" s="80" t="s">
        <v>597</v>
      </c>
      <c r="Q154" s="80"/>
      <c r="R154" s="80"/>
      <c r="S154" s="80" t="s">
        <v>44</v>
      </c>
      <c r="T154" s="80" t="s">
        <v>44</v>
      </c>
      <c r="U154" s="80" t="s">
        <v>44</v>
      </c>
      <c r="V154" s="80" t="s">
        <v>44</v>
      </c>
      <c r="W154" s="80" t="s">
        <v>44</v>
      </c>
      <c r="X154" s="80" t="s">
        <v>44</v>
      </c>
      <c r="Y154" s="140">
        <v>132.72</v>
      </c>
      <c r="Z154" s="96">
        <v>3</v>
      </c>
      <c r="AA154" s="96" t="s">
        <v>84</v>
      </c>
      <c r="AB154" s="96" t="s">
        <v>85</v>
      </c>
    </row>
    <row r="155" spans="1:28" ht="48" x14ac:dyDescent="0.25">
      <c r="A155" s="80">
        <v>150</v>
      </c>
      <c r="B155" s="119" t="s">
        <v>598</v>
      </c>
      <c r="C155" s="80" t="s">
        <v>550</v>
      </c>
      <c r="D155" s="80" t="s">
        <v>741</v>
      </c>
      <c r="E155" s="80" t="s">
        <v>84</v>
      </c>
      <c r="F155" s="80" t="s">
        <v>85</v>
      </c>
      <c r="G155" s="80" t="s">
        <v>85</v>
      </c>
      <c r="H155" s="82" t="s">
        <v>165</v>
      </c>
      <c r="I155" s="310">
        <v>301000</v>
      </c>
      <c r="J155" s="102"/>
      <c r="K155" s="138" t="s">
        <v>94</v>
      </c>
      <c r="L155" s="80" t="s">
        <v>551</v>
      </c>
      <c r="M155" s="80" t="s">
        <v>599</v>
      </c>
      <c r="N155" s="80" t="s">
        <v>553</v>
      </c>
      <c r="O155" s="80" t="s">
        <v>108</v>
      </c>
      <c r="P155" s="80" t="s">
        <v>597</v>
      </c>
      <c r="Q155" s="80"/>
      <c r="R155" s="80"/>
      <c r="S155" s="80" t="s">
        <v>44</v>
      </c>
      <c r="T155" s="80" t="s">
        <v>44</v>
      </c>
      <c r="U155" s="80" t="s">
        <v>44</v>
      </c>
      <c r="V155" s="80" t="s">
        <v>44</v>
      </c>
      <c r="W155" s="80" t="s">
        <v>44</v>
      </c>
      <c r="X155" s="80" t="s">
        <v>44</v>
      </c>
      <c r="Y155" s="140">
        <v>89.58</v>
      </c>
      <c r="Z155" s="96">
        <v>3</v>
      </c>
      <c r="AA155" s="96" t="s">
        <v>85</v>
      </c>
      <c r="AB155" s="96" t="s">
        <v>85</v>
      </c>
    </row>
    <row r="156" spans="1:28" ht="48" x14ac:dyDescent="0.25">
      <c r="A156" s="73">
        <v>151</v>
      </c>
      <c r="B156" s="119" t="s">
        <v>600</v>
      </c>
      <c r="C156" s="80" t="s">
        <v>550</v>
      </c>
      <c r="D156" s="80" t="s">
        <v>741</v>
      </c>
      <c r="E156" s="80" t="s">
        <v>84</v>
      </c>
      <c r="F156" s="80" t="s">
        <v>85</v>
      </c>
      <c r="G156" s="80" t="s">
        <v>85</v>
      </c>
      <c r="H156" s="82" t="s">
        <v>165</v>
      </c>
      <c r="I156" s="310">
        <v>744000</v>
      </c>
      <c r="J156" s="102"/>
      <c r="K156" s="138" t="s">
        <v>94</v>
      </c>
      <c r="L156" s="80" t="s">
        <v>551</v>
      </c>
      <c r="M156" s="80" t="s">
        <v>601</v>
      </c>
      <c r="N156" s="80" t="s">
        <v>553</v>
      </c>
      <c r="O156" s="80" t="s">
        <v>108</v>
      </c>
      <c r="P156" s="80" t="s">
        <v>554</v>
      </c>
      <c r="Q156" s="80"/>
      <c r="R156" s="80"/>
      <c r="S156" s="80" t="s">
        <v>44</v>
      </c>
      <c r="T156" s="80" t="s">
        <v>44</v>
      </c>
      <c r="U156" s="80" t="s">
        <v>44</v>
      </c>
      <c r="V156" s="80" t="s">
        <v>44</v>
      </c>
      <c r="W156" s="80" t="s">
        <v>562</v>
      </c>
      <c r="X156" s="80" t="s">
        <v>44</v>
      </c>
      <c r="Y156" s="140">
        <v>221.69</v>
      </c>
      <c r="Z156" s="96">
        <v>2</v>
      </c>
      <c r="AA156" s="96" t="s">
        <v>84</v>
      </c>
      <c r="AB156" s="96" t="s">
        <v>85</v>
      </c>
    </row>
    <row r="157" spans="1:28" ht="48" x14ac:dyDescent="0.25">
      <c r="A157" s="80">
        <v>152</v>
      </c>
      <c r="B157" s="119" t="s">
        <v>602</v>
      </c>
      <c r="C157" s="80" t="s">
        <v>550</v>
      </c>
      <c r="D157" s="80" t="s">
        <v>741</v>
      </c>
      <c r="E157" s="80" t="s">
        <v>84</v>
      </c>
      <c r="F157" s="80" t="s">
        <v>85</v>
      </c>
      <c r="G157" s="80" t="s">
        <v>85</v>
      </c>
      <c r="H157" s="82" t="s">
        <v>165</v>
      </c>
      <c r="I157" s="310">
        <v>499000</v>
      </c>
      <c r="J157" s="102"/>
      <c r="K157" s="138" t="s">
        <v>94</v>
      </c>
      <c r="L157" s="80" t="s">
        <v>551</v>
      </c>
      <c r="M157" s="80" t="s">
        <v>603</v>
      </c>
      <c r="N157" s="80" t="s">
        <v>553</v>
      </c>
      <c r="O157" s="80" t="s">
        <v>108</v>
      </c>
      <c r="P157" s="80" t="s">
        <v>554</v>
      </c>
      <c r="Q157" s="80"/>
      <c r="R157" s="80"/>
      <c r="S157" s="80" t="s">
        <v>44</v>
      </c>
      <c r="T157" s="80" t="s">
        <v>44</v>
      </c>
      <c r="U157" s="80" t="s">
        <v>44</v>
      </c>
      <c r="V157" s="80" t="s">
        <v>44</v>
      </c>
      <c r="W157" s="80" t="s">
        <v>562</v>
      </c>
      <c r="X157" s="80" t="s">
        <v>44</v>
      </c>
      <c r="Y157" s="140">
        <v>148.08000000000001</v>
      </c>
      <c r="Z157" s="96">
        <v>2</v>
      </c>
      <c r="AA157" s="96" t="s">
        <v>84</v>
      </c>
      <c r="AB157" s="96" t="s">
        <v>85</v>
      </c>
    </row>
    <row r="158" spans="1:28" ht="48" x14ac:dyDescent="0.25">
      <c r="A158" s="73">
        <v>153</v>
      </c>
      <c r="B158" s="119" t="s">
        <v>549</v>
      </c>
      <c r="C158" s="80" t="s">
        <v>550</v>
      </c>
      <c r="D158" s="80" t="s">
        <v>741</v>
      </c>
      <c r="E158" s="80" t="s">
        <v>84</v>
      </c>
      <c r="F158" s="80" t="s">
        <v>85</v>
      </c>
      <c r="G158" s="80" t="s">
        <v>85</v>
      </c>
      <c r="H158" s="82" t="s">
        <v>165</v>
      </c>
      <c r="I158" s="310">
        <v>350000</v>
      </c>
      <c r="J158" s="102"/>
      <c r="K158" s="138" t="s">
        <v>94</v>
      </c>
      <c r="L158" s="80" t="s">
        <v>551</v>
      </c>
      <c r="M158" s="80" t="s">
        <v>604</v>
      </c>
      <c r="N158" s="80" t="s">
        <v>553</v>
      </c>
      <c r="O158" s="80" t="s">
        <v>108</v>
      </c>
      <c r="P158" s="80" t="s">
        <v>554</v>
      </c>
      <c r="Q158" s="80"/>
      <c r="R158" s="80"/>
      <c r="S158" s="80" t="s">
        <v>44</v>
      </c>
      <c r="T158" s="80" t="s">
        <v>44</v>
      </c>
      <c r="U158" s="80" t="s">
        <v>44</v>
      </c>
      <c r="V158" s="80" t="s">
        <v>44</v>
      </c>
      <c r="W158" s="80" t="s">
        <v>562</v>
      </c>
      <c r="X158" s="80" t="s">
        <v>44</v>
      </c>
      <c r="Y158" s="140">
        <v>103.72</v>
      </c>
      <c r="Z158" s="96">
        <v>3</v>
      </c>
      <c r="AA158" s="96" t="s">
        <v>85</v>
      </c>
      <c r="AB158" s="96" t="s">
        <v>85</v>
      </c>
    </row>
    <row r="159" spans="1:28" ht="48" x14ac:dyDescent="0.25">
      <c r="A159" s="80">
        <v>154</v>
      </c>
      <c r="B159" s="119" t="s">
        <v>605</v>
      </c>
      <c r="C159" s="80" t="s">
        <v>550</v>
      </c>
      <c r="D159" s="80" t="s">
        <v>741</v>
      </c>
      <c r="E159" s="80" t="s">
        <v>84</v>
      </c>
      <c r="F159" s="80" t="s">
        <v>85</v>
      </c>
      <c r="G159" s="80" t="s">
        <v>85</v>
      </c>
      <c r="H159" s="82" t="s">
        <v>165</v>
      </c>
      <c r="I159" s="310">
        <v>463000</v>
      </c>
      <c r="J159" s="102"/>
      <c r="K159" s="138" t="s">
        <v>94</v>
      </c>
      <c r="L159" s="80" t="s">
        <v>551</v>
      </c>
      <c r="M159" s="80" t="s">
        <v>606</v>
      </c>
      <c r="N159" s="80" t="s">
        <v>553</v>
      </c>
      <c r="O159" s="80" t="s">
        <v>108</v>
      </c>
      <c r="P159" s="80" t="s">
        <v>595</v>
      </c>
      <c r="Q159" s="80"/>
      <c r="R159" s="80"/>
      <c r="S159" s="80" t="s">
        <v>44</v>
      </c>
      <c r="T159" s="80" t="s">
        <v>44</v>
      </c>
      <c r="U159" s="80" t="s">
        <v>44</v>
      </c>
      <c r="V159" s="80" t="s">
        <v>44</v>
      </c>
      <c r="W159" s="80" t="s">
        <v>562</v>
      </c>
      <c r="X159" s="80" t="s">
        <v>44</v>
      </c>
      <c r="Y159" s="140">
        <v>137.34</v>
      </c>
      <c r="Z159" s="96">
        <v>1</v>
      </c>
      <c r="AA159" s="96" t="s">
        <v>85</v>
      </c>
      <c r="AB159" s="96" t="s">
        <v>85</v>
      </c>
    </row>
    <row r="160" spans="1:28" ht="48" x14ac:dyDescent="0.25">
      <c r="A160" s="73">
        <v>155</v>
      </c>
      <c r="B160" s="119" t="s">
        <v>607</v>
      </c>
      <c r="C160" s="80" t="s">
        <v>550</v>
      </c>
      <c r="D160" s="80" t="s">
        <v>741</v>
      </c>
      <c r="E160" s="80" t="s">
        <v>84</v>
      </c>
      <c r="F160" s="80" t="s">
        <v>85</v>
      </c>
      <c r="G160" s="80" t="s">
        <v>85</v>
      </c>
      <c r="H160" s="82" t="s">
        <v>165</v>
      </c>
      <c r="I160" s="310">
        <v>67000</v>
      </c>
      <c r="J160" s="102"/>
      <c r="K160" s="138" t="s">
        <v>94</v>
      </c>
      <c r="L160" s="80" t="s">
        <v>551</v>
      </c>
      <c r="M160" s="80" t="s">
        <v>608</v>
      </c>
      <c r="N160" s="80" t="s">
        <v>553</v>
      </c>
      <c r="O160" s="80" t="s">
        <v>108</v>
      </c>
      <c r="P160" s="80" t="s">
        <v>554</v>
      </c>
      <c r="Q160" s="80"/>
      <c r="R160" s="80"/>
      <c r="S160" s="80" t="s">
        <v>44</v>
      </c>
      <c r="T160" s="80" t="s">
        <v>44</v>
      </c>
      <c r="U160" s="80" t="s">
        <v>44</v>
      </c>
      <c r="V160" s="80" t="s">
        <v>44</v>
      </c>
      <c r="W160" s="80" t="s">
        <v>562</v>
      </c>
      <c r="X160" s="80" t="s">
        <v>44</v>
      </c>
      <c r="Y160" s="140">
        <v>19.5</v>
      </c>
      <c r="Z160" s="96">
        <v>2</v>
      </c>
      <c r="AA160" s="96" t="s">
        <v>85</v>
      </c>
      <c r="AB160" s="96" t="s">
        <v>85</v>
      </c>
    </row>
    <row r="161" spans="1:28" ht="48" x14ac:dyDescent="0.25">
      <c r="A161" s="80">
        <v>156</v>
      </c>
      <c r="B161" s="119" t="s">
        <v>609</v>
      </c>
      <c r="C161" s="80" t="s">
        <v>550</v>
      </c>
      <c r="D161" s="80" t="s">
        <v>741</v>
      </c>
      <c r="E161" s="80" t="s">
        <v>84</v>
      </c>
      <c r="F161" s="80" t="s">
        <v>85</v>
      </c>
      <c r="G161" s="80" t="s">
        <v>85</v>
      </c>
      <c r="H161" s="82" t="s">
        <v>165</v>
      </c>
      <c r="I161" s="310">
        <v>294000</v>
      </c>
      <c r="J161" s="102"/>
      <c r="K161" s="138" t="s">
        <v>94</v>
      </c>
      <c r="L161" s="80" t="s">
        <v>551</v>
      </c>
      <c r="M161" s="80" t="s">
        <v>610</v>
      </c>
      <c r="N161" s="80" t="s">
        <v>553</v>
      </c>
      <c r="O161" s="80" t="s">
        <v>108</v>
      </c>
      <c r="P161" s="80" t="s">
        <v>554</v>
      </c>
      <c r="Q161" s="80"/>
      <c r="R161" s="80"/>
      <c r="S161" s="80" t="s">
        <v>44</v>
      </c>
      <c r="T161" s="80" t="s">
        <v>44</v>
      </c>
      <c r="U161" s="80" t="s">
        <v>44</v>
      </c>
      <c r="V161" s="80" t="s">
        <v>44</v>
      </c>
      <c r="W161" s="80" t="s">
        <v>562</v>
      </c>
      <c r="X161" s="80" t="s">
        <v>44</v>
      </c>
      <c r="Y161" s="140">
        <v>87.25</v>
      </c>
      <c r="Z161" s="96">
        <v>1</v>
      </c>
      <c r="AA161" s="96" t="s">
        <v>85</v>
      </c>
      <c r="AB161" s="96" t="s">
        <v>85</v>
      </c>
    </row>
    <row r="162" spans="1:28" ht="48" x14ac:dyDescent="0.25">
      <c r="A162" s="73">
        <v>157</v>
      </c>
      <c r="B162" s="119" t="s">
        <v>611</v>
      </c>
      <c r="C162" s="80" t="s">
        <v>550</v>
      </c>
      <c r="D162" s="80" t="s">
        <v>741</v>
      </c>
      <c r="E162" s="80" t="s">
        <v>84</v>
      </c>
      <c r="F162" s="80" t="s">
        <v>85</v>
      </c>
      <c r="G162" s="80" t="s">
        <v>85</v>
      </c>
      <c r="H162" s="82">
        <v>1950</v>
      </c>
      <c r="I162" s="310">
        <v>331000</v>
      </c>
      <c r="J162" s="102"/>
      <c r="K162" s="138" t="s">
        <v>94</v>
      </c>
      <c r="L162" s="80" t="s">
        <v>551</v>
      </c>
      <c r="M162" s="80" t="s">
        <v>612</v>
      </c>
      <c r="N162" s="80" t="s">
        <v>553</v>
      </c>
      <c r="O162" s="80" t="s">
        <v>565</v>
      </c>
      <c r="P162" s="80" t="s">
        <v>613</v>
      </c>
      <c r="Q162" s="80"/>
      <c r="R162" s="80"/>
      <c r="S162" s="80" t="s">
        <v>44</v>
      </c>
      <c r="T162" s="80" t="s">
        <v>44</v>
      </c>
      <c r="U162" s="80" t="s">
        <v>44</v>
      </c>
      <c r="V162" s="80" t="s">
        <v>44</v>
      </c>
      <c r="W162" s="80" t="s">
        <v>562</v>
      </c>
      <c r="X162" s="80" t="s">
        <v>44</v>
      </c>
      <c r="Y162" s="140">
        <v>98.33</v>
      </c>
      <c r="Z162" s="96">
        <v>3</v>
      </c>
      <c r="AA162" s="96" t="s">
        <v>84</v>
      </c>
      <c r="AB162" s="96" t="s">
        <v>85</v>
      </c>
    </row>
    <row r="163" spans="1:28" ht="48" x14ac:dyDescent="0.25">
      <c r="A163" s="80">
        <v>158</v>
      </c>
      <c r="B163" s="119" t="s">
        <v>614</v>
      </c>
      <c r="C163" s="80" t="s">
        <v>550</v>
      </c>
      <c r="D163" s="80" t="s">
        <v>741</v>
      </c>
      <c r="E163" s="80" t="s">
        <v>84</v>
      </c>
      <c r="F163" s="80" t="s">
        <v>85</v>
      </c>
      <c r="G163" s="80" t="s">
        <v>85</v>
      </c>
      <c r="H163" s="82">
        <v>1950</v>
      </c>
      <c r="I163" s="310">
        <v>374000</v>
      </c>
      <c r="J163" s="102"/>
      <c r="K163" s="138" t="s">
        <v>94</v>
      </c>
      <c r="L163" s="80" t="s">
        <v>551</v>
      </c>
      <c r="M163" s="80" t="s">
        <v>615</v>
      </c>
      <c r="N163" s="80" t="s">
        <v>553</v>
      </c>
      <c r="O163" s="80" t="s">
        <v>565</v>
      </c>
      <c r="P163" s="80"/>
      <c r="Q163" s="80"/>
      <c r="R163" s="80"/>
      <c r="S163" s="80" t="s">
        <v>44</v>
      </c>
      <c r="T163" s="80" t="s">
        <v>44</v>
      </c>
      <c r="U163" s="80" t="s">
        <v>44</v>
      </c>
      <c r="V163" s="80" t="s">
        <v>44</v>
      </c>
      <c r="W163" s="80" t="s">
        <v>562</v>
      </c>
      <c r="X163" s="80" t="s">
        <v>44</v>
      </c>
      <c r="Y163" s="140">
        <v>89.29</v>
      </c>
      <c r="Z163" s="96">
        <v>3</v>
      </c>
      <c r="AA163" s="96" t="s">
        <v>84</v>
      </c>
      <c r="AB163" s="96" t="s">
        <v>85</v>
      </c>
    </row>
    <row r="164" spans="1:28" ht="48" x14ac:dyDescent="0.25">
      <c r="A164" s="73">
        <v>159</v>
      </c>
      <c r="B164" s="119" t="s">
        <v>580</v>
      </c>
      <c r="C164" s="80" t="s">
        <v>550</v>
      </c>
      <c r="D164" s="80" t="s">
        <v>741</v>
      </c>
      <c r="E164" s="80" t="s">
        <v>84</v>
      </c>
      <c r="F164" s="80" t="s">
        <v>85</v>
      </c>
      <c r="G164" s="80" t="s">
        <v>85</v>
      </c>
      <c r="H164" s="82" t="s">
        <v>165</v>
      </c>
      <c r="I164" s="310">
        <v>71380</v>
      </c>
      <c r="J164" s="102"/>
      <c r="K164" s="138" t="s">
        <v>72</v>
      </c>
      <c r="L164" s="80" t="s">
        <v>551</v>
      </c>
      <c r="M164" s="80" t="s">
        <v>616</v>
      </c>
      <c r="N164" s="80" t="s">
        <v>553</v>
      </c>
      <c r="O164" s="80" t="s">
        <v>108</v>
      </c>
      <c r="P164" s="80" t="s">
        <v>554</v>
      </c>
      <c r="Q164" s="80"/>
      <c r="R164" s="80"/>
      <c r="S164" s="80" t="s">
        <v>44</v>
      </c>
      <c r="T164" s="80" t="s">
        <v>44</v>
      </c>
      <c r="U164" s="80" t="s">
        <v>44</v>
      </c>
      <c r="V164" s="80" t="s">
        <v>44</v>
      </c>
      <c r="W164" s="80" t="s">
        <v>562</v>
      </c>
      <c r="X164" s="80" t="s">
        <v>44</v>
      </c>
      <c r="Y164" s="140">
        <v>57</v>
      </c>
      <c r="Z164" s="96">
        <v>3</v>
      </c>
      <c r="AA164" s="96" t="s">
        <v>85</v>
      </c>
      <c r="AB164" s="96" t="s">
        <v>85</v>
      </c>
    </row>
    <row r="165" spans="1:28" ht="48" x14ac:dyDescent="0.25">
      <c r="A165" s="80">
        <v>160</v>
      </c>
      <c r="B165" s="119" t="s">
        <v>568</v>
      </c>
      <c r="C165" s="80" t="s">
        <v>550</v>
      </c>
      <c r="D165" s="80" t="s">
        <v>741</v>
      </c>
      <c r="E165" s="80" t="s">
        <v>84</v>
      </c>
      <c r="F165" s="80" t="s">
        <v>85</v>
      </c>
      <c r="G165" s="80" t="s">
        <v>85</v>
      </c>
      <c r="H165" s="82" t="s">
        <v>165</v>
      </c>
      <c r="I165" s="310">
        <v>173000</v>
      </c>
      <c r="J165" s="102"/>
      <c r="K165" s="138" t="s">
        <v>94</v>
      </c>
      <c r="L165" s="80" t="s">
        <v>551</v>
      </c>
      <c r="M165" s="80" t="s">
        <v>617</v>
      </c>
      <c r="N165" s="80" t="s">
        <v>553</v>
      </c>
      <c r="O165" s="80" t="s">
        <v>108</v>
      </c>
      <c r="P165" s="80" t="s">
        <v>554</v>
      </c>
      <c r="Q165" s="80"/>
      <c r="R165" s="80"/>
      <c r="S165" s="80" t="s">
        <v>44</v>
      </c>
      <c r="T165" s="80" t="s">
        <v>44</v>
      </c>
      <c r="U165" s="80" t="s">
        <v>44</v>
      </c>
      <c r="V165" s="80" t="s">
        <v>44</v>
      </c>
      <c r="W165" s="80" t="s">
        <v>562</v>
      </c>
      <c r="X165" s="80" t="s">
        <v>44</v>
      </c>
      <c r="Y165" s="140"/>
      <c r="Z165" s="96">
        <v>1</v>
      </c>
      <c r="AA165" s="96" t="s">
        <v>85</v>
      </c>
      <c r="AB165" s="96" t="s">
        <v>85</v>
      </c>
    </row>
    <row r="166" spans="1:28" ht="36" x14ac:dyDescent="0.25">
      <c r="A166" s="73">
        <v>161</v>
      </c>
      <c r="B166" s="119" t="s">
        <v>618</v>
      </c>
      <c r="C166" s="80" t="s">
        <v>550</v>
      </c>
      <c r="D166" s="80" t="s">
        <v>741</v>
      </c>
      <c r="E166" s="80" t="s">
        <v>84</v>
      </c>
      <c r="F166" s="80" t="s">
        <v>85</v>
      </c>
      <c r="G166" s="80" t="s">
        <v>85</v>
      </c>
      <c r="H166" s="82">
        <v>1966</v>
      </c>
      <c r="I166" s="310">
        <v>185000</v>
      </c>
      <c r="J166" s="102"/>
      <c r="K166" s="138" t="s">
        <v>94</v>
      </c>
      <c r="L166" s="80" t="s">
        <v>551</v>
      </c>
      <c r="M166" s="80" t="s">
        <v>619</v>
      </c>
      <c r="N166" s="80" t="s">
        <v>620</v>
      </c>
      <c r="O166" s="80" t="s">
        <v>621</v>
      </c>
      <c r="P166" s="80" t="s">
        <v>622</v>
      </c>
      <c r="Q166" s="80"/>
      <c r="R166" s="80"/>
      <c r="S166" s="80" t="s">
        <v>44</v>
      </c>
      <c r="T166" s="80" t="s">
        <v>44</v>
      </c>
      <c r="U166" s="80" t="s">
        <v>44</v>
      </c>
      <c r="V166" s="80" t="s">
        <v>44</v>
      </c>
      <c r="W166" s="80" t="s">
        <v>562</v>
      </c>
      <c r="X166" s="80" t="s">
        <v>44</v>
      </c>
      <c r="Y166" s="140">
        <v>55</v>
      </c>
      <c r="Z166" s="96">
        <v>2</v>
      </c>
      <c r="AA166" s="96" t="s">
        <v>84</v>
      </c>
      <c r="AB166" s="96" t="s">
        <v>85</v>
      </c>
    </row>
    <row r="167" spans="1:28" ht="36" x14ac:dyDescent="0.25">
      <c r="A167" s="80">
        <v>162</v>
      </c>
      <c r="B167" s="119" t="s">
        <v>623</v>
      </c>
      <c r="C167" s="80" t="s">
        <v>550</v>
      </c>
      <c r="D167" s="80" t="s">
        <v>741</v>
      </c>
      <c r="E167" s="80" t="s">
        <v>84</v>
      </c>
      <c r="F167" s="80" t="s">
        <v>85</v>
      </c>
      <c r="G167" s="80" t="s">
        <v>85</v>
      </c>
      <c r="H167" s="82">
        <v>1966</v>
      </c>
      <c r="I167" s="310">
        <v>187000</v>
      </c>
      <c r="J167" s="102"/>
      <c r="K167" s="138" t="s">
        <v>94</v>
      </c>
      <c r="L167" s="80" t="s">
        <v>551</v>
      </c>
      <c r="M167" s="80" t="s">
        <v>624</v>
      </c>
      <c r="N167" s="80" t="s">
        <v>625</v>
      </c>
      <c r="O167" s="80" t="s">
        <v>621</v>
      </c>
      <c r="P167" s="80" t="s">
        <v>622</v>
      </c>
      <c r="Q167" s="80"/>
      <c r="R167" s="80"/>
      <c r="S167" s="80" t="s">
        <v>44</v>
      </c>
      <c r="T167" s="80" t="s">
        <v>44</v>
      </c>
      <c r="U167" s="80" t="s">
        <v>44</v>
      </c>
      <c r="V167" s="80" t="s">
        <v>44</v>
      </c>
      <c r="W167" s="80" t="s">
        <v>562</v>
      </c>
      <c r="X167" s="80" t="s">
        <v>44</v>
      </c>
      <c r="Y167" s="140">
        <v>55.41</v>
      </c>
      <c r="Z167" s="96">
        <v>2</v>
      </c>
      <c r="AA167" s="96" t="s">
        <v>84</v>
      </c>
      <c r="AB167" s="96" t="s">
        <v>85</v>
      </c>
    </row>
    <row r="168" spans="1:28" ht="36" x14ac:dyDescent="0.25">
      <c r="A168" s="73">
        <v>163</v>
      </c>
      <c r="B168" s="119" t="s">
        <v>626</v>
      </c>
      <c r="C168" s="80" t="s">
        <v>550</v>
      </c>
      <c r="D168" s="80" t="s">
        <v>741</v>
      </c>
      <c r="E168" s="80" t="s">
        <v>84</v>
      </c>
      <c r="F168" s="80" t="s">
        <v>85</v>
      </c>
      <c r="G168" s="80" t="s">
        <v>85</v>
      </c>
      <c r="H168" s="82">
        <v>1966</v>
      </c>
      <c r="I168" s="310">
        <v>324000</v>
      </c>
      <c r="J168" s="102"/>
      <c r="K168" s="138" t="s">
        <v>94</v>
      </c>
      <c r="L168" s="80" t="s">
        <v>551</v>
      </c>
      <c r="M168" s="80" t="s">
        <v>627</v>
      </c>
      <c r="N168" s="80" t="s">
        <v>625</v>
      </c>
      <c r="O168" s="80" t="s">
        <v>621</v>
      </c>
      <c r="P168" s="80" t="s">
        <v>622</v>
      </c>
      <c r="Q168" s="80"/>
      <c r="R168" s="80"/>
      <c r="S168" s="80" t="s">
        <v>44</v>
      </c>
      <c r="T168" s="80" t="s">
        <v>44</v>
      </c>
      <c r="U168" s="80" t="s">
        <v>44</v>
      </c>
      <c r="V168" s="80" t="s">
        <v>44</v>
      </c>
      <c r="W168" s="80" t="s">
        <v>562</v>
      </c>
      <c r="X168" s="80" t="s">
        <v>44</v>
      </c>
      <c r="Y168" s="140">
        <v>95.86</v>
      </c>
      <c r="Z168" s="96">
        <v>2</v>
      </c>
      <c r="AA168" s="96" t="s">
        <v>84</v>
      </c>
      <c r="AB168" s="96" t="s">
        <v>85</v>
      </c>
    </row>
    <row r="169" spans="1:28" ht="48" x14ac:dyDescent="0.25">
      <c r="A169" s="80">
        <v>164</v>
      </c>
      <c r="B169" s="119" t="s">
        <v>628</v>
      </c>
      <c r="C169" s="80" t="s">
        <v>550</v>
      </c>
      <c r="D169" s="80" t="s">
        <v>741</v>
      </c>
      <c r="E169" s="80" t="s">
        <v>84</v>
      </c>
      <c r="F169" s="80" t="s">
        <v>85</v>
      </c>
      <c r="G169" s="80" t="s">
        <v>85</v>
      </c>
      <c r="H169" s="82" t="s">
        <v>165</v>
      </c>
      <c r="I169" s="310">
        <v>499000</v>
      </c>
      <c r="J169" s="102"/>
      <c r="K169" s="138" t="s">
        <v>94</v>
      </c>
      <c r="L169" s="80" t="s">
        <v>551</v>
      </c>
      <c r="M169" s="80" t="s">
        <v>629</v>
      </c>
      <c r="N169" s="80" t="s">
        <v>553</v>
      </c>
      <c r="O169" s="80" t="s">
        <v>108</v>
      </c>
      <c r="P169" s="80" t="s">
        <v>554</v>
      </c>
      <c r="Q169" s="80"/>
      <c r="R169" s="80" t="s">
        <v>630</v>
      </c>
      <c r="S169" s="80" t="s">
        <v>44</v>
      </c>
      <c r="T169" s="80" t="s">
        <v>44</v>
      </c>
      <c r="U169" s="80" t="s">
        <v>44</v>
      </c>
      <c r="V169" s="80" t="s">
        <v>44</v>
      </c>
      <c r="W169" s="80" t="s">
        <v>562</v>
      </c>
      <c r="X169" s="80" t="s">
        <v>44</v>
      </c>
      <c r="Y169" s="140">
        <v>147.69</v>
      </c>
      <c r="Z169" s="96">
        <v>1</v>
      </c>
      <c r="AA169" s="96" t="s">
        <v>85</v>
      </c>
      <c r="AB169" s="96" t="s">
        <v>85</v>
      </c>
    </row>
    <row r="170" spans="1:28" ht="48" x14ac:dyDescent="0.25">
      <c r="A170" s="73">
        <v>165</v>
      </c>
      <c r="B170" s="119" t="s">
        <v>631</v>
      </c>
      <c r="C170" s="80" t="s">
        <v>550</v>
      </c>
      <c r="D170" s="80" t="s">
        <v>741</v>
      </c>
      <c r="E170" s="80" t="s">
        <v>84</v>
      </c>
      <c r="F170" s="80" t="s">
        <v>85</v>
      </c>
      <c r="G170" s="80" t="s">
        <v>85</v>
      </c>
      <c r="H170" s="82" t="s">
        <v>165</v>
      </c>
      <c r="I170" s="310">
        <v>22000</v>
      </c>
      <c r="J170" s="102"/>
      <c r="K170" s="138" t="s">
        <v>94</v>
      </c>
      <c r="L170" s="80" t="s">
        <v>551</v>
      </c>
      <c r="M170" s="80" t="s">
        <v>632</v>
      </c>
      <c r="N170" s="80" t="s">
        <v>553</v>
      </c>
      <c r="O170" s="80" t="s">
        <v>108</v>
      </c>
      <c r="P170" s="80" t="s">
        <v>554</v>
      </c>
      <c r="Q170" s="80"/>
      <c r="R170" s="80"/>
      <c r="S170" s="80" t="s">
        <v>44</v>
      </c>
      <c r="T170" s="80" t="s">
        <v>44</v>
      </c>
      <c r="U170" s="80" t="s">
        <v>44</v>
      </c>
      <c r="V170" s="80" t="s">
        <v>44</v>
      </c>
      <c r="W170" s="80" t="s">
        <v>562</v>
      </c>
      <c r="X170" s="80" t="s">
        <v>44</v>
      </c>
      <c r="Y170" s="140">
        <v>66</v>
      </c>
      <c r="Z170" s="96">
        <v>1</v>
      </c>
      <c r="AA170" s="96" t="s">
        <v>85</v>
      </c>
      <c r="AB170" s="96" t="s">
        <v>85</v>
      </c>
    </row>
    <row r="171" spans="1:28" ht="48" x14ac:dyDescent="0.25">
      <c r="A171" s="80">
        <v>166</v>
      </c>
      <c r="B171" s="119" t="s">
        <v>633</v>
      </c>
      <c r="C171" s="80" t="s">
        <v>550</v>
      </c>
      <c r="D171" s="80" t="s">
        <v>741</v>
      </c>
      <c r="E171" s="80" t="s">
        <v>84</v>
      </c>
      <c r="F171" s="80" t="s">
        <v>85</v>
      </c>
      <c r="G171" s="80" t="s">
        <v>85</v>
      </c>
      <c r="H171" s="82" t="s">
        <v>165</v>
      </c>
      <c r="I171" s="310">
        <v>64000</v>
      </c>
      <c r="J171" s="102"/>
      <c r="K171" s="138" t="s">
        <v>94</v>
      </c>
      <c r="L171" s="80" t="s">
        <v>551</v>
      </c>
      <c r="M171" s="80" t="s">
        <v>634</v>
      </c>
      <c r="N171" s="80" t="s">
        <v>635</v>
      </c>
      <c r="O171" s="80" t="s">
        <v>585</v>
      </c>
      <c r="P171" s="80" t="s">
        <v>636</v>
      </c>
      <c r="Q171" s="80"/>
      <c r="R171" s="80"/>
      <c r="S171" s="80" t="s">
        <v>44</v>
      </c>
      <c r="T171" s="80" t="s">
        <v>44</v>
      </c>
      <c r="U171" s="80" t="s">
        <v>44</v>
      </c>
      <c r="V171" s="80" t="s">
        <v>44</v>
      </c>
      <c r="W171" s="80" t="s">
        <v>562</v>
      </c>
      <c r="X171" s="80" t="s">
        <v>44</v>
      </c>
      <c r="Y171" s="140">
        <v>19</v>
      </c>
      <c r="Z171" s="96">
        <v>1</v>
      </c>
      <c r="AA171" s="96" t="s">
        <v>85</v>
      </c>
      <c r="AB171" s="96" t="s">
        <v>85</v>
      </c>
    </row>
    <row r="172" spans="1:28" ht="48" x14ac:dyDescent="0.25">
      <c r="A172" s="73">
        <v>167</v>
      </c>
      <c r="B172" s="119" t="s">
        <v>637</v>
      </c>
      <c r="C172" s="80" t="s">
        <v>550</v>
      </c>
      <c r="D172" s="80" t="s">
        <v>741</v>
      </c>
      <c r="E172" s="80" t="s">
        <v>84</v>
      </c>
      <c r="F172" s="80" t="s">
        <v>85</v>
      </c>
      <c r="G172" s="80" t="s">
        <v>85</v>
      </c>
      <c r="H172" s="82" t="s">
        <v>165</v>
      </c>
      <c r="I172" s="310">
        <v>144000</v>
      </c>
      <c r="J172" s="102"/>
      <c r="K172" s="138" t="s">
        <v>94</v>
      </c>
      <c r="L172" s="80" t="s">
        <v>551</v>
      </c>
      <c r="M172" s="80" t="s">
        <v>638</v>
      </c>
      <c r="N172" s="80" t="s">
        <v>553</v>
      </c>
      <c r="O172" s="80" t="s">
        <v>108</v>
      </c>
      <c r="P172" s="80" t="s">
        <v>639</v>
      </c>
      <c r="Q172" s="80"/>
      <c r="R172" s="80"/>
      <c r="S172" s="80" t="s">
        <v>44</v>
      </c>
      <c r="T172" s="80" t="s">
        <v>44</v>
      </c>
      <c r="U172" s="80" t="s">
        <v>44</v>
      </c>
      <c r="V172" s="80" t="s">
        <v>44</v>
      </c>
      <c r="W172" s="80" t="s">
        <v>562</v>
      </c>
      <c r="X172" s="80" t="s">
        <v>44</v>
      </c>
      <c r="Y172" s="140">
        <v>42.71</v>
      </c>
      <c r="Z172" s="96">
        <v>2</v>
      </c>
      <c r="AA172" s="96" t="s">
        <v>85</v>
      </c>
      <c r="AB172" s="96" t="s">
        <v>85</v>
      </c>
    </row>
    <row r="173" spans="1:28" ht="48" x14ac:dyDescent="0.25">
      <c r="A173" s="80">
        <v>168</v>
      </c>
      <c r="B173" s="119" t="s">
        <v>640</v>
      </c>
      <c r="C173" s="80" t="s">
        <v>550</v>
      </c>
      <c r="D173" s="80" t="s">
        <v>741</v>
      </c>
      <c r="E173" s="80" t="s">
        <v>84</v>
      </c>
      <c r="F173" s="80" t="s">
        <v>85</v>
      </c>
      <c r="G173" s="80" t="s">
        <v>85</v>
      </c>
      <c r="H173" s="82" t="s">
        <v>641</v>
      </c>
      <c r="I173" s="310">
        <v>84000</v>
      </c>
      <c r="J173" s="102"/>
      <c r="K173" s="138" t="s">
        <v>94</v>
      </c>
      <c r="L173" s="80" t="s">
        <v>551</v>
      </c>
      <c r="M173" s="80" t="s">
        <v>642</v>
      </c>
      <c r="N173" s="80" t="s">
        <v>553</v>
      </c>
      <c r="O173" s="80" t="s">
        <v>108</v>
      </c>
      <c r="P173" s="80" t="s">
        <v>554</v>
      </c>
      <c r="Q173" s="80"/>
      <c r="R173" s="80"/>
      <c r="S173" s="80" t="s">
        <v>44</v>
      </c>
      <c r="T173" s="80" t="s">
        <v>44</v>
      </c>
      <c r="U173" s="80" t="s">
        <v>44</v>
      </c>
      <c r="V173" s="80" t="s">
        <v>44</v>
      </c>
      <c r="W173" s="80" t="s">
        <v>44</v>
      </c>
      <c r="X173" s="80" t="s">
        <v>44</v>
      </c>
      <c r="Y173" s="140">
        <v>24.86</v>
      </c>
      <c r="Z173" s="96">
        <v>2</v>
      </c>
      <c r="AA173" s="96" t="s">
        <v>85</v>
      </c>
      <c r="AB173" s="96" t="s">
        <v>85</v>
      </c>
    </row>
    <row r="174" spans="1:28" ht="60" x14ac:dyDescent="0.25">
      <c r="A174" s="73">
        <v>169</v>
      </c>
      <c r="B174" s="119" t="s">
        <v>643</v>
      </c>
      <c r="C174" s="80" t="s">
        <v>550</v>
      </c>
      <c r="D174" s="80" t="s">
        <v>741</v>
      </c>
      <c r="E174" s="80" t="s">
        <v>84</v>
      </c>
      <c r="F174" s="80" t="s">
        <v>85</v>
      </c>
      <c r="G174" s="80" t="s">
        <v>85</v>
      </c>
      <c r="H174" s="82">
        <v>1960</v>
      </c>
      <c r="I174" s="310">
        <v>126000</v>
      </c>
      <c r="J174" s="102"/>
      <c r="K174" s="138" t="s">
        <v>94</v>
      </c>
      <c r="L174" s="80" t="s">
        <v>551</v>
      </c>
      <c r="M174" s="80" t="s">
        <v>644</v>
      </c>
      <c r="N174" s="80" t="s">
        <v>584</v>
      </c>
      <c r="O174" s="80" t="s">
        <v>108</v>
      </c>
      <c r="P174" s="80" t="s">
        <v>636</v>
      </c>
      <c r="Q174" s="80"/>
      <c r="R174" s="80"/>
      <c r="S174" s="80" t="s">
        <v>44</v>
      </c>
      <c r="T174" s="80" t="s">
        <v>44</v>
      </c>
      <c r="U174" s="80" t="s">
        <v>44</v>
      </c>
      <c r="V174" s="80" t="s">
        <v>44</v>
      </c>
      <c r="W174" s="80" t="s">
        <v>562</v>
      </c>
      <c r="X174" s="80" t="s">
        <v>44</v>
      </c>
      <c r="Y174" s="140">
        <v>37.4</v>
      </c>
      <c r="Z174" s="96">
        <v>1</v>
      </c>
      <c r="AA174" s="96" t="s">
        <v>85</v>
      </c>
      <c r="AB174" s="96" t="s">
        <v>85</v>
      </c>
    </row>
    <row r="175" spans="1:28" ht="48" x14ac:dyDescent="0.25">
      <c r="A175" s="80">
        <v>170</v>
      </c>
      <c r="B175" s="119" t="s">
        <v>645</v>
      </c>
      <c r="C175" s="80" t="s">
        <v>550</v>
      </c>
      <c r="D175" s="80" t="s">
        <v>741</v>
      </c>
      <c r="E175" s="80" t="s">
        <v>84</v>
      </c>
      <c r="F175" s="80" t="s">
        <v>85</v>
      </c>
      <c r="G175" s="80" t="s">
        <v>85</v>
      </c>
      <c r="H175" s="82">
        <v>1970</v>
      </c>
      <c r="I175" s="310">
        <v>493000</v>
      </c>
      <c r="J175" s="102"/>
      <c r="K175" s="138" t="s">
        <v>94</v>
      </c>
      <c r="L175" s="80" t="s">
        <v>551</v>
      </c>
      <c r="M175" s="80" t="s">
        <v>646</v>
      </c>
      <c r="N175" s="80" t="s">
        <v>553</v>
      </c>
      <c r="O175" s="80" t="s">
        <v>250</v>
      </c>
      <c r="P175" s="80" t="s">
        <v>595</v>
      </c>
      <c r="Q175" s="80"/>
      <c r="R175" s="80"/>
      <c r="S175" s="80" t="s">
        <v>44</v>
      </c>
      <c r="T175" s="80" t="s">
        <v>44</v>
      </c>
      <c r="U175" s="80" t="s">
        <v>44</v>
      </c>
      <c r="V175" s="80" t="s">
        <v>44</v>
      </c>
      <c r="W175" s="80" t="s">
        <v>562</v>
      </c>
      <c r="X175" s="80" t="s">
        <v>44</v>
      </c>
      <c r="Y175" s="140">
        <v>146.66</v>
      </c>
      <c r="Z175" s="96">
        <v>1</v>
      </c>
      <c r="AA175" s="96" t="s">
        <v>85</v>
      </c>
      <c r="AB175" s="96" t="s">
        <v>85</v>
      </c>
    </row>
    <row r="176" spans="1:28" ht="48" x14ac:dyDescent="0.25">
      <c r="A176" s="73">
        <v>171</v>
      </c>
      <c r="B176" s="119" t="s">
        <v>647</v>
      </c>
      <c r="C176" s="80" t="s">
        <v>550</v>
      </c>
      <c r="D176" s="80" t="s">
        <v>741</v>
      </c>
      <c r="E176" s="80" t="s">
        <v>84</v>
      </c>
      <c r="F176" s="80" t="s">
        <v>85</v>
      </c>
      <c r="G176" s="80" t="s">
        <v>85</v>
      </c>
      <c r="H176" s="82" t="s">
        <v>641</v>
      </c>
      <c r="I176" s="310">
        <v>102000</v>
      </c>
      <c r="J176" s="102"/>
      <c r="K176" s="138" t="s">
        <v>94</v>
      </c>
      <c r="L176" s="80" t="s">
        <v>551</v>
      </c>
      <c r="M176" s="80" t="s">
        <v>648</v>
      </c>
      <c r="N176" s="80" t="s">
        <v>553</v>
      </c>
      <c r="O176" s="80" t="s">
        <v>108</v>
      </c>
      <c r="P176" s="80" t="s">
        <v>649</v>
      </c>
      <c r="Q176" s="80"/>
      <c r="R176" s="80"/>
      <c r="S176" s="80"/>
      <c r="T176" s="80"/>
      <c r="U176" s="80"/>
      <c r="V176" s="80"/>
      <c r="W176" s="80"/>
      <c r="X176" s="80"/>
      <c r="Y176" s="140">
        <v>30.37</v>
      </c>
      <c r="Z176" s="96"/>
      <c r="AA176" s="96"/>
      <c r="AB176" s="96"/>
    </row>
    <row r="177" spans="1:28" s="339" customFormat="1" ht="48" x14ac:dyDescent="0.25">
      <c r="A177" s="332">
        <v>172</v>
      </c>
      <c r="B177" s="333" t="s">
        <v>650</v>
      </c>
      <c r="C177" s="332" t="s">
        <v>651</v>
      </c>
      <c r="D177" s="332" t="s">
        <v>742</v>
      </c>
      <c r="E177" s="332" t="s">
        <v>84</v>
      </c>
      <c r="F177" s="332" t="s">
        <v>85</v>
      </c>
      <c r="G177" s="332" t="s">
        <v>85</v>
      </c>
      <c r="H177" s="334">
        <v>1900</v>
      </c>
      <c r="I177" s="335">
        <v>4315</v>
      </c>
      <c r="J177" s="335"/>
      <c r="K177" s="336" t="s">
        <v>144</v>
      </c>
      <c r="L177" s="332" t="s">
        <v>652</v>
      </c>
      <c r="M177" s="332" t="s">
        <v>552</v>
      </c>
      <c r="N177" s="332" t="s">
        <v>653</v>
      </c>
      <c r="O177" s="332"/>
      <c r="P177" s="332" t="s">
        <v>654</v>
      </c>
      <c r="Q177" s="332"/>
      <c r="R177" s="332"/>
      <c r="S177" s="332" t="s">
        <v>44</v>
      </c>
      <c r="T177" s="332" t="s">
        <v>562</v>
      </c>
      <c r="U177" s="332" t="s">
        <v>562</v>
      </c>
      <c r="V177" s="332" t="s">
        <v>655</v>
      </c>
      <c r="W177" s="332" t="s">
        <v>562</v>
      </c>
      <c r="X177" s="332" t="s">
        <v>562</v>
      </c>
      <c r="Y177" s="337">
        <v>12</v>
      </c>
      <c r="Z177" s="338">
        <v>1</v>
      </c>
      <c r="AA177" s="338" t="s">
        <v>85</v>
      </c>
      <c r="AB177" s="338" t="s">
        <v>85</v>
      </c>
    </row>
    <row r="178" spans="1:28" ht="48" x14ac:dyDescent="0.25">
      <c r="A178" s="73">
        <v>173</v>
      </c>
      <c r="B178" s="119" t="s">
        <v>731</v>
      </c>
      <c r="C178" s="80" t="s">
        <v>651</v>
      </c>
      <c r="D178" s="80" t="s">
        <v>742</v>
      </c>
      <c r="E178" s="80" t="s">
        <v>84</v>
      </c>
      <c r="F178" s="80" t="s">
        <v>85</v>
      </c>
      <c r="G178" s="80" t="s">
        <v>85</v>
      </c>
      <c r="H178" s="82">
        <v>1900</v>
      </c>
      <c r="I178" s="312">
        <v>3150</v>
      </c>
      <c r="J178" s="143"/>
      <c r="K178" s="138" t="s">
        <v>144</v>
      </c>
      <c r="L178" s="80" t="s">
        <v>652</v>
      </c>
      <c r="M178" s="80" t="s">
        <v>556</v>
      </c>
      <c r="N178" s="80" t="s">
        <v>656</v>
      </c>
      <c r="O178" s="80"/>
      <c r="P178" s="80" t="s">
        <v>657</v>
      </c>
      <c r="Q178" s="80"/>
      <c r="R178" s="80"/>
      <c r="S178" s="80" t="s">
        <v>44</v>
      </c>
      <c r="T178" s="80" t="s">
        <v>562</v>
      </c>
      <c r="U178" s="80" t="s">
        <v>562</v>
      </c>
      <c r="V178" s="80" t="s">
        <v>655</v>
      </c>
      <c r="W178" s="80" t="s">
        <v>562</v>
      </c>
      <c r="X178" s="80" t="s">
        <v>562</v>
      </c>
      <c r="Y178" s="140">
        <v>23</v>
      </c>
      <c r="Z178" s="96">
        <v>1</v>
      </c>
      <c r="AA178" s="96" t="s">
        <v>85</v>
      </c>
      <c r="AB178" s="96" t="s">
        <v>85</v>
      </c>
    </row>
    <row r="179" spans="1:28" ht="48" x14ac:dyDescent="0.25">
      <c r="A179" s="80">
        <v>174</v>
      </c>
      <c r="B179" s="119" t="s">
        <v>658</v>
      </c>
      <c r="C179" s="80" t="s">
        <v>651</v>
      </c>
      <c r="D179" s="80" t="s">
        <v>742</v>
      </c>
      <c r="E179" s="80" t="s">
        <v>84</v>
      </c>
      <c r="F179" s="80" t="s">
        <v>85</v>
      </c>
      <c r="G179" s="80" t="s">
        <v>85</v>
      </c>
      <c r="H179" s="82">
        <v>1900</v>
      </c>
      <c r="I179" s="310">
        <v>1230</v>
      </c>
      <c r="J179" s="102"/>
      <c r="K179" s="138" t="s">
        <v>144</v>
      </c>
      <c r="L179" s="80" t="s">
        <v>652</v>
      </c>
      <c r="M179" s="80" t="s">
        <v>559</v>
      </c>
      <c r="N179" s="80" t="s">
        <v>74</v>
      </c>
      <c r="O179" s="80"/>
      <c r="P179" s="80" t="s">
        <v>657</v>
      </c>
      <c r="Q179" s="80"/>
      <c r="R179" s="80"/>
      <c r="S179" s="80" t="s">
        <v>44</v>
      </c>
      <c r="T179" s="80" t="s">
        <v>562</v>
      </c>
      <c r="U179" s="80" t="s">
        <v>562</v>
      </c>
      <c r="V179" s="80" t="s">
        <v>655</v>
      </c>
      <c r="W179" s="80" t="s">
        <v>562</v>
      </c>
      <c r="X179" s="80" t="s">
        <v>562</v>
      </c>
      <c r="Y179" s="140">
        <v>5.2</v>
      </c>
      <c r="Z179" s="96">
        <v>1</v>
      </c>
      <c r="AA179" s="96" t="s">
        <v>85</v>
      </c>
      <c r="AB179" s="96" t="s">
        <v>85</v>
      </c>
    </row>
    <row r="180" spans="1:28" ht="48" x14ac:dyDescent="0.25">
      <c r="A180" s="73">
        <v>175</v>
      </c>
      <c r="B180" s="119" t="s">
        <v>659</v>
      </c>
      <c r="C180" s="80" t="s">
        <v>651</v>
      </c>
      <c r="D180" s="80" t="s">
        <v>742</v>
      </c>
      <c r="E180" s="80" t="s">
        <v>84</v>
      </c>
      <c r="F180" s="80" t="s">
        <v>85</v>
      </c>
      <c r="G180" s="80" t="s">
        <v>85</v>
      </c>
      <c r="H180" s="82">
        <v>2015</v>
      </c>
      <c r="I180" s="310">
        <v>1330</v>
      </c>
      <c r="J180" s="102"/>
      <c r="K180" s="138" t="s">
        <v>144</v>
      </c>
      <c r="L180" s="80" t="s">
        <v>652</v>
      </c>
      <c r="M180" s="80" t="s">
        <v>642</v>
      </c>
      <c r="N180" s="80" t="s">
        <v>74</v>
      </c>
      <c r="O180" s="80"/>
      <c r="P180" s="80" t="s">
        <v>657</v>
      </c>
      <c r="Q180" s="80"/>
      <c r="R180" s="80"/>
      <c r="S180" s="80" t="s">
        <v>44</v>
      </c>
      <c r="T180" s="80" t="s">
        <v>562</v>
      </c>
      <c r="U180" s="80" t="s">
        <v>562</v>
      </c>
      <c r="V180" s="80" t="s">
        <v>655</v>
      </c>
      <c r="W180" s="80" t="s">
        <v>562</v>
      </c>
      <c r="X180" s="80" t="s">
        <v>562</v>
      </c>
      <c r="Y180" s="140">
        <v>2.2000000000000002</v>
      </c>
      <c r="Z180" s="96">
        <v>1</v>
      </c>
      <c r="AA180" s="96" t="s">
        <v>85</v>
      </c>
      <c r="AB180" s="96" t="s">
        <v>85</v>
      </c>
    </row>
    <row r="181" spans="1:28" ht="48" x14ac:dyDescent="0.25">
      <c r="A181" s="80">
        <v>176</v>
      </c>
      <c r="B181" s="119" t="s">
        <v>660</v>
      </c>
      <c r="C181" s="80" t="s">
        <v>651</v>
      </c>
      <c r="D181" s="80" t="s">
        <v>742</v>
      </c>
      <c r="E181" s="80" t="s">
        <v>84</v>
      </c>
      <c r="F181" s="80" t="s">
        <v>85</v>
      </c>
      <c r="G181" s="80" t="s">
        <v>85</v>
      </c>
      <c r="H181" s="82">
        <v>1900</v>
      </c>
      <c r="I181" s="310">
        <v>925</v>
      </c>
      <c r="J181" s="102"/>
      <c r="K181" s="138" t="s">
        <v>144</v>
      </c>
      <c r="L181" s="80" t="s">
        <v>652</v>
      </c>
      <c r="M181" s="80" t="s">
        <v>561</v>
      </c>
      <c r="N181" s="80" t="s">
        <v>656</v>
      </c>
      <c r="O181" s="80"/>
      <c r="P181" s="80" t="s">
        <v>657</v>
      </c>
      <c r="Q181" s="80"/>
      <c r="R181" s="80"/>
      <c r="S181" s="80" t="s">
        <v>44</v>
      </c>
      <c r="T181" s="80" t="s">
        <v>562</v>
      </c>
      <c r="U181" s="80" t="s">
        <v>562</v>
      </c>
      <c r="V181" s="80" t="s">
        <v>655</v>
      </c>
      <c r="W181" s="80" t="s">
        <v>562</v>
      </c>
      <c r="X181" s="80" t="s">
        <v>562</v>
      </c>
      <c r="Y181" s="140">
        <v>24.72</v>
      </c>
      <c r="Z181" s="96">
        <v>1</v>
      </c>
      <c r="AA181" s="96" t="s">
        <v>85</v>
      </c>
      <c r="AB181" s="96" t="s">
        <v>85</v>
      </c>
    </row>
    <row r="182" spans="1:28" ht="48" x14ac:dyDescent="0.25">
      <c r="A182" s="73">
        <v>177</v>
      </c>
      <c r="B182" s="119" t="s">
        <v>661</v>
      </c>
      <c r="C182" s="80" t="s">
        <v>651</v>
      </c>
      <c r="D182" s="80" t="s">
        <v>742</v>
      </c>
      <c r="E182" s="80" t="s">
        <v>84</v>
      </c>
      <c r="F182" s="80" t="s">
        <v>85</v>
      </c>
      <c r="G182" s="80" t="s">
        <v>85</v>
      </c>
      <c r="H182" s="82">
        <v>1900</v>
      </c>
      <c r="I182" s="310">
        <v>1890</v>
      </c>
      <c r="J182" s="102"/>
      <c r="K182" s="138" t="s">
        <v>144</v>
      </c>
      <c r="L182" s="80" t="s">
        <v>652</v>
      </c>
      <c r="M182" s="80" t="s">
        <v>567</v>
      </c>
      <c r="N182" s="80" t="s">
        <v>656</v>
      </c>
      <c r="O182" s="80"/>
      <c r="P182" s="80" t="s">
        <v>654</v>
      </c>
      <c r="Q182" s="80"/>
      <c r="R182" s="80"/>
      <c r="S182" s="80" t="s">
        <v>44</v>
      </c>
      <c r="T182" s="80" t="s">
        <v>562</v>
      </c>
      <c r="U182" s="80" t="s">
        <v>562</v>
      </c>
      <c r="V182" s="80" t="s">
        <v>655</v>
      </c>
      <c r="W182" s="80" t="s">
        <v>562</v>
      </c>
      <c r="X182" s="80" t="s">
        <v>562</v>
      </c>
      <c r="Y182" s="140">
        <v>6.4</v>
      </c>
      <c r="Z182" s="96">
        <v>1</v>
      </c>
      <c r="AA182" s="96" t="s">
        <v>85</v>
      </c>
      <c r="AB182" s="96" t="s">
        <v>85</v>
      </c>
    </row>
    <row r="183" spans="1:28" ht="48" x14ac:dyDescent="0.25">
      <c r="A183" s="80">
        <v>178</v>
      </c>
      <c r="B183" s="119" t="s">
        <v>662</v>
      </c>
      <c r="C183" s="80" t="s">
        <v>651</v>
      </c>
      <c r="D183" s="80" t="s">
        <v>742</v>
      </c>
      <c r="E183" s="80" t="s">
        <v>84</v>
      </c>
      <c r="F183" s="80" t="s">
        <v>85</v>
      </c>
      <c r="G183" s="80" t="s">
        <v>85</v>
      </c>
      <c r="H183" s="82" t="s">
        <v>165</v>
      </c>
      <c r="I183" s="310">
        <v>28400</v>
      </c>
      <c r="J183" s="102"/>
      <c r="K183" s="118" t="s">
        <v>94</v>
      </c>
      <c r="L183" s="80" t="s">
        <v>652</v>
      </c>
      <c r="M183" s="80" t="s">
        <v>579</v>
      </c>
      <c r="N183" s="80" t="s">
        <v>74</v>
      </c>
      <c r="O183" s="80"/>
      <c r="P183" s="80" t="s">
        <v>657</v>
      </c>
      <c r="Q183" s="80"/>
      <c r="R183" s="80"/>
      <c r="S183" s="80" t="s">
        <v>44</v>
      </c>
      <c r="T183" s="80" t="s">
        <v>562</v>
      </c>
      <c r="U183" s="80" t="s">
        <v>562</v>
      </c>
      <c r="V183" s="80" t="s">
        <v>655</v>
      </c>
      <c r="W183" s="80" t="s">
        <v>562</v>
      </c>
      <c r="X183" s="80" t="s">
        <v>562</v>
      </c>
      <c r="Y183" s="140">
        <v>12.92</v>
      </c>
      <c r="Z183" s="96">
        <v>1</v>
      </c>
      <c r="AA183" s="96" t="s">
        <v>85</v>
      </c>
      <c r="AB183" s="96" t="s">
        <v>85</v>
      </c>
    </row>
    <row r="184" spans="1:28" ht="48" x14ac:dyDescent="0.25">
      <c r="A184" s="73">
        <v>179</v>
      </c>
      <c r="B184" s="119" t="s">
        <v>663</v>
      </c>
      <c r="C184" s="80" t="s">
        <v>651</v>
      </c>
      <c r="D184" s="80" t="s">
        <v>742</v>
      </c>
      <c r="E184" s="80" t="s">
        <v>84</v>
      </c>
      <c r="F184" s="80" t="s">
        <v>85</v>
      </c>
      <c r="G184" s="80" t="s">
        <v>85</v>
      </c>
      <c r="H184" s="82">
        <v>1900</v>
      </c>
      <c r="I184" s="310">
        <v>1770</v>
      </c>
      <c r="J184" s="102"/>
      <c r="K184" s="138" t="s">
        <v>144</v>
      </c>
      <c r="L184" s="80" t="s">
        <v>652</v>
      </c>
      <c r="M184" s="80" t="s">
        <v>581</v>
      </c>
      <c r="N184" s="80" t="s">
        <v>74</v>
      </c>
      <c r="O184" s="80"/>
      <c r="P184" s="80" t="s">
        <v>657</v>
      </c>
      <c r="Q184" s="80"/>
      <c r="R184" s="80"/>
      <c r="S184" s="80" t="s">
        <v>44</v>
      </c>
      <c r="T184" s="80" t="s">
        <v>562</v>
      </c>
      <c r="U184" s="80" t="s">
        <v>562</v>
      </c>
      <c r="V184" s="80" t="s">
        <v>655</v>
      </c>
      <c r="W184" s="80" t="s">
        <v>562</v>
      </c>
      <c r="X184" s="80" t="s">
        <v>562</v>
      </c>
      <c r="Y184" s="140">
        <v>14.5</v>
      </c>
      <c r="Z184" s="96">
        <v>1</v>
      </c>
      <c r="AA184" s="96" t="s">
        <v>85</v>
      </c>
      <c r="AB184" s="96" t="s">
        <v>85</v>
      </c>
    </row>
    <row r="185" spans="1:28" ht="48" x14ac:dyDescent="0.25">
      <c r="A185" s="80">
        <v>180</v>
      </c>
      <c r="B185" s="119" t="s">
        <v>664</v>
      </c>
      <c r="C185" s="80" t="s">
        <v>651</v>
      </c>
      <c r="D185" s="80" t="s">
        <v>742</v>
      </c>
      <c r="E185" s="80" t="s">
        <v>84</v>
      </c>
      <c r="F185" s="80" t="s">
        <v>85</v>
      </c>
      <c r="G185" s="80" t="s">
        <v>85</v>
      </c>
      <c r="H185" s="82">
        <v>2010</v>
      </c>
      <c r="I185" s="310">
        <v>1470</v>
      </c>
      <c r="J185" s="102"/>
      <c r="K185" s="138" t="s">
        <v>144</v>
      </c>
      <c r="L185" s="80" t="s">
        <v>652</v>
      </c>
      <c r="M185" s="80" t="s">
        <v>569</v>
      </c>
      <c r="N185" s="80" t="s">
        <v>665</v>
      </c>
      <c r="O185" s="80"/>
      <c r="P185" s="80" t="s">
        <v>657</v>
      </c>
      <c r="Q185" s="80"/>
      <c r="R185" s="80"/>
      <c r="S185" s="80" t="s">
        <v>44</v>
      </c>
      <c r="T185" s="80" t="s">
        <v>562</v>
      </c>
      <c r="U185" s="80" t="s">
        <v>562</v>
      </c>
      <c r="V185" s="80" t="s">
        <v>655</v>
      </c>
      <c r="W185" s="80" t="s">
        <v>562</v>
      </c>
      <c r="X185" s="80" t="s">
        <v>562</v>
      </c>
      <c r="Y185" s="140">
        <v>6</v>
      </c>
      <c r="Z185" s="96">
        <v>1</v>
      </c>
      <c r="AA185" s="96" t="s">
        <v>85</v>
      </c>
      <c r="AB185" s="96" t="s">
        <v>85</v>
      </c>
    </row>
    <row r="186" spans="1:28" ht="48" x14ac:dyDescent="0.25">
      <c r="A186" s="73">
        <v>181</v>
      </c>
      <c r="B186" s="119" t="s">
        <v>666</v>
      </c>
      <c r="C186" s="80" t="s">
        <v>651</v>
      </c>
      <c r="D186" s="80" t="s">
        <v>742</v>
      </c>
      <c r="E186" s="80" t="s">
        <v>84</v>
      </c>
      <c r="F186" s="80" t="s">
        <v>85</v>
      </c>
      <c r="G186" s="80" t="s">
        <v>85</v>
      </c>
      <c r="H186" s="82">
        <v>1980</v>
      </c>
      <c r="I186" s="310">
        <v>1850</v>
      </c>
      <c r="J186" s="102"/>
      <c r="K186" s="138" t="s">
        <v>144</v>
      </c>
      <c r="L186" s="80" t="s">
        <v>652</v>
      </c>
      <c r="M186" s="80" t="s">
        <v>571</v>
      </c>
      <c r="N186" s="80" t="s">
        <v>656</v>
      </c>
      <c r="O186" s="80"/>
      <c r="P186" s="80" t="s">
        <v>657</v>
      </c>
      <c r="Q186" s="80"/>
      <c r="R186" s="80"/>
      <c r="S186" s="80" t="s">
        <v>44</v>
      </c>
      <c r="T186" s="80" t="s">
        <v>562</v>
      </c>
      <c r="U186" s="80" t="s">
        <v>562</v>
      </c>
      <c r="V186" s="80" t="s">
        <v>655</v>
      </c>
      <c r="W186" s="80" t="s">
        <v>562</v>
      </c>
      <c r="X186" s="80" t="s">
        <v>562</v>
      </c>
      <c r="Y186" s="140">
        <v>15</v>
      </c>
      <c r="Z186" s="96">
        <v>1</v>
      </c>
      <c r="AA186" s="96" t="s">
        <v>85</v>
      </c>
      <c r="AB186" s="96" t="s">
        <v>85</v>
      </c>
    </row>
    <row r="187" spans="1:28" ht="48" x14ac:dyDescent="0.25">
      <c r="A187" s="80">
        <v>182</v>
      </c>
      <c r="B187" s="119" t="s">
        <v>664</v>
      </c>
      <c r="C187" s="80" t="s">
        <v>651</v>
      </c>
      <c r="D187" s="80" t="s">
        <v>742</v>
      </c>
      <c r="E187" s="80" t="s">
        <v>84</v>
      </c>
      <c r="F187" s="80" t="s">
        <v>85</v>
      </c>
      <c r="G187" s="80" t="s">
        <v>85</v>
      </c>
      <c r="H187" s="82">
        <v>1980</v>
      </c>
      <c r="I187" s="310">
        <v>1180</v>
      </c>
      <c r="J187" s="102"/>
      <c r="K187" s="138" t="s">
        <v>144</v>
      </c>
      <c r="L187" s="80" t="s">
        <v>652</v>
      </c>
      <c r="M187" s="80" t="s">
        <v>574</v>
      </c>
      <c r="N187" s="80" t="s">
        <v>656</v>
      </c>
      <c r="O187" s="80"/>
      <c r="P187" s="80" t="s">
        <v>657</v>
      </c>
      <c r="Q187" s="80"/>
      <c r="R187" s="80"/>
      <c r="S187" s="80" t="s">
        <v>44</v>
      </c>
      <c r="T187" s="80" t="s">
        <v>562</v>
      </c>
      <c r="U187" s="80" t="s">
        <v>562</v>
      </c>
      <c r="V187" s="80" t="s">
        <v>655</v>
      </c>
      <c r="W187" s="80" t="s">
        <v>562</v>
      </c>
      <c r="X187" s="80" t="s">
        <v>562</v>
      </c>
      <c r="Y187" s="140">
        <v>5.5</v>
      </c>
      <c r="Z187" s="96">
        <v>1</v>
      </c>
      <c r="AA187" s="96" t="s">
        <v>85</v>
      </c>
      <c r="AB187" s="96" t="s">
        <v>85</v>
      </c>
    </row>
    <row r="188" spans="1:28" ht="48" x14ac:dyDescent="0.25">
      <c r="A188" s="73">
        <v>183</v>
      </c>
      <c r="B188" s="119" t="s">
        <v>831</v>
      </c>
      <c r="C188" s="80" t="s">
        <v>651</v>
      </c>
      <c r="D188" s="80" t="s">
        <v>742</v>
      </c>
      <c r="E188" s="80" t="s">
        <v>84</v>
      </c>
      <c r="F188" s="80" t="s">
        <v>85</v>
      </c>
      <c r="G188" s="80" t="s">
        <v>85</v>
      </c>
      <c r="H188" s="82" t="s">
        <v>165</v>
      </c>
      <c r="I188" s="310">
        <v>890</v>
      </c>
      <c r="J188" s="102"/>
      <c r="K188" s="138" t="s">
        <v>144</v>
      </c>
      <c r="L188" s="80" t="s">
        <v>652</v>
      </c>
      <c r="M188" s="80" t="s">
        <v>599</v>
      </c>
      <c r="N188" s="80" t="s">
        <v>74</v>
      </c>
      <c r="O188" s="80"/>
      <c r="P188" s="80" t="s">
        <v>657</v>
      </c>
      <c r="Q188" s="80"/>
      <c r="R188" s="80"/>
      <c r="S188" s="80" t="s">
        <v>44</v>
      </c>
      <c r="T188" s="80" t="s">
        <v>562</v>
      </c>
      <c r="U188" s="80" t="s">
        <v>562</v>
      </c>
      <c r="V188" s="80" t="s">
        <v>655</v>
      </c>
      <c r="W188" s="80" t="s">
        <v>562</v>
      </c>
      <c r="X188" s="80" t="s">
        <v>562</v>
      </c>
      <c r="Y188" s="140">
        <v>11.4</v>
      </c>
      <c r="Z188" s="96">
        <v>1</v>
      </c>
      <c r="AA188" s="96" t="s">
        <v>85</v>
      </c>
      <c r="AB188" s="96" t="s">
        <v>85</v>
      </c>
    </row>
    <row r="189" spans="1:28" ht="48" x14ac:dyDescent="0.25">
      <c r="A189" s="80">
        <v>184</v>
      </c>
      <c r="B189" s="119" t="s">
        <v>667</v>
      </c>
      <c r="C189" s="80" t="s">
        <v>651</v>
      </c>
      <c r="D189" s="80" t="s">
        <v>742</v>
      </c>
      <c r="E189" s="80" t="s">
        <v>84</v>
      </c>
      <c r="F189" s="80" t="s">
        <v>85</v>
      </c>
      <c r="G189" s="80" t="s">
        <v>85</v>
      </c>
      <c r="H189" s="82">
        <v>1968</v>
      </c>
      <c r="I189" s="310">
        <v>2330</v>
      </c>
      <c r="J189" s="102"/>
      <c r="K189" s="138" t="s">
        <v>144</v>
      </c>
      <c r="L189" s="80" t="s">
        <v>652</v>
      </c>
      <c r="M189" s="80" t="s">
        <v>588</v>
      </c>
      <c r="N189" s="80" t="s">
        <v>656</v>
      </c>
      <c r="O189" s="80"/>
      <c r="P189" s="80" t="s">
        <v>654</v>
      </c>
      <c r="Q189" s="80"/>
      <c r="R189" s="80"/>
      <c r="S189" s="80" t="s">
        <v>44</v>
      </c>
      <c r="T189" s="80" t="s">
        <v>562</v>
      </c>
      <c r="U189" s="80" t="s">
        <v>562</v>
      </c>
      <c r="V189" s="80" t="s">
        <v>655</v>
      </c>
      <c r="W189" s="80" t="s">
        <v>562</v>
      </c>
      <c r="X189" s="80" t="s">
        <v>562</v>
      </c>
      <c r="Y189" s="140">
        <v>49.5</v>
      </c>
      <c r="Z189" s="96">
        <v>1</v>
      </c>
      <c r="AA189" s="96" t="s">
        <v>85</v>
      </c>
      <c r="AB189" s="96" t="s">
        <v>85</v>
      </c>
    </row>
    <row r="190" spans="1:28" ht="48" x14ac:dyDescent="0.25">
      <c r="A190" s="73">
        <v>185</v>
      </c>
      <c r="B190" s="119" t="s">
        <v>667</v>
      </c>
      <c r="C190" s="80" t="s">
        <v>651</v>
      </c>
      <c r="D190" s="80" t="s">
        <v>742</v>
      </c>
      <c r="E190" s="80" t="s">
        <v>84</v>
      </c>
      <c r="F190" s="80" t="s">
        <v>85</v>
      </c>
      <c r="G190" s="80" t="s">
        <v>85</v>
      </c>
      <c r="H190" s="82">
        <v>1970</v>
      </c>
      <c r="I190" s="310">
        <v>2330</v>
      </c>
      <c r="J190" s="102"/>
      <c r="K190" s="138" t="s">
        <v>144</v>
      </c>
      <c r="L190" s="80" t="s">
        <v>652</v>
      </c>
      <c r="M190" s="80" t="s">
        <v>589</v>
      </c>
      <c r="N190" s="80" t="s">
        <v>656</v>
      </c>
      <c r="O190" s="80"/>
      <c r="P190" s="80" t="s">
        <v>654</v>
      </c>
      <c r="Q190" s="80"/>
      <c r="R190" s="80"/>
      <c r="S190" s="80" t="s">
        <v>44</v>
      </c>
      <c r="T190" s="80" t="s">
        <v>562</v>
      </c>
      <c r="U190" s="80" t="s">
        <v>562</v>
      </c>
      <c r="V190" s="80" t="s">
        <v>655</v>
      </c>
      <c r="W190" s="80" t="s">
        <v>562</v>
      </c>
      <c r="X190" s="80" t="s">
        <v>562</v>
      </c>
      <c r="Y190" s="140">
        <v>46</v>
      </c>
      <c r="Z190" s="96">
        <v>1</v>
      </c>
      <c r="AA190" s="96" t="s">
        <v>85</v>
      </c>
      <c r="AB190" s="96" t="s">
        <v>85</v>
      </c>
    </row>
    <row r="191" spans="1:28" ht="48" x14ac:dyDescent="0.25">
      <c r="A191" s="80">
        <v>186</v>
      </c>
      <c r="B191" s="119" t="s">
        <v>668</v>
      </c>
      <c r="C191" s="80" t="s">
        <v>651</v>
      </c>
      <c r="D191" s="80" t="s">
        <v>742</v>
      </c>
      <c r="E191" s="80" t="s">
        <v>84</v>
      </c>
      <c r="F191" s="80" t="s">
        <v>85</v>
      </c>
      <c r="G191" s="80" t="s">
        <v>85</v>
      </c>
      <c r="H191" s="82" t="s">
        <v>165</v>
      </c>
      <c r="I191" s="310">
        <v>980</v>
      </c>
      <c r="J191" s="102"/>
      <c r="K191" s="138" t="s">
        <v>144</v>
      </c>
      <c r="L191" s="80" t="s">
        <v>652</v>
      </c>
      <c r="M191" s="80" t="s">
        <v>669</v>
      </c>
      <c r="N191" s="80" t="s">
        <v>656</v>
      </c>
      <c r="O191" s="80"/>
      <c r="P191" s="80" t="s">
        <v>654</v>
      </c>
      <c r="Q191" s="80"/>
      <c r="R191" s="80"/>
      <c r="S191" s="80" t="s">
        <v>44</v>
      </c>
      <c r="T191" s="80" t="s">
        <v>562</v>
      </c>
      <c r="U191" s="80" t="s">
        <v>562</v>
      </c>
      <c r="V191" s="80" t="s">
        <v>655</v>
      </c>
      <c r="W191" s="80" t="s">
        <v>562</v>
      </c>
      <c r="X191" s="80" t="s">
        <v>562</v>
      </c>
      <c r="Y191" s="140">
        <v>38.85</v>
      </c>
      <c r="Z191" s="96">
        <v>1</v>
      </c>
      <c r="AA191" s="96" t="s">
        <v>85</v>
      </c>
      <c r="AB191" s="96" t="s">
        <v>85</v>
      </c>
    </row>
    <row r="192" spans="1:28" ht="48" x14ac:dyDescent="0.25">
      <c r="A192" s="73">
        <v>187</v>
      </c>
      <c r="B192" s="119" t="s">
        <v>670</v>
      </c>
      <c r="C192" s="80" t="s">
        <v>651</v>
      </c>
      <c r="D192" s="80" t="s">
        <v>742</v>
      </c>
      <c r="E192" s="80" t="s">
        <v>84</v>
      </c>
      <c r="F192" s="80" t="s">
        <v>85</v>
      </c>
      <c r="G192" s="80" t="s">
        <v>85</v>
      </c>
      <c r="H192" s="82">
        <v>1980</v>
      </c>
      <c r="I192" s="310">
        <v>3030</v>
      </c>
      <c r="J192" s="102"/>
      <c r="K192" s="138" t="s">
        <v>144</v>
      </c>
      <c r="L192" s="80" t="s">
        <v>652</v>
      </c>
      <c r="M192" s="80" t="s">
        <v>671</v>
      </c>
      <c r="N192" s="80" t="s">
        <v>656</v>
      </c>
      <c r="O192" s="80"/>
      <c r="P192" s="80" t="s">
        <v>657</v>
      </c>
      <c r="Q192" s="80"/>
      <c r="R192" s="80"/>
      <c r="S192" s="80" t="s">
        <v>44</v>
      </c>
      <c r="T192" s="80" t="s">
        <v>562</v>
      </c>
      <c r="U192" s="80" t="s">
        <v>562</v>
      </c>
      <c r="V192" s="80" t="s">
        <v>655</v>
      </c>
      <c r="W192" s="80" t="s">
        <v>562</v>
      </c>
      <c r="X192" s="80" t="s">
        <v>562</v>
      </c>
      <c r="Y192" s="140">
        <v>48</v>
      </c>
      <c r="Z192" s="96">
        <v>1</v>
      </c>
      <c r="AA192" s="96" t="s">
        <v>85</v>
      </c>
      <c r="AB192" s="96" t="s">
        <v>85</v>
      </c>
    </row>
    <row r="193" spans="1:28" ht="48" x14ac:dyDescent="0.25">
      <c r="A193" s="80">
        <v>188</v>
      </c>
      <c r="B193" s="119" t="s">
        <v>672</v>
      </c>
      <c r="C193" s="80" t="s">
        <v>651</v>
      </c>
      <c r="D193" s="80" t="s">
        <v>742</v>
      </c>
      <c r="E193" s="80" t="s">
        <v>84</v>
      </c>
      <c r="F193" s="80" t="s">
        <v>85</v>
      </c>
      <c r="G193" s="80" t="s">
        <v>85</v>
      </c>
      <c r="H193" s="82">
        <v>2016</v>
      </c>
      <c r="I193" s="310">
        <v>1581</v>
      </c>
      <c r="J193" s="102"/>
      <c r="K193" s="138" t="s">
        <v>144</v>
      </c>
      <c r="L193" s="80" t="s">
        <v>652</v>
      </c>
      <c r="M193" s="80" t="s">
        <v>638</v>
      </c>
      <c r="N193" s="80" t="s">
        <v>673</v>
      </c>
      <c r="O193" s="80"/>
      <c r="P193" s="80" t="s">
        <v>674</v>
      </c>
      <c r="Q193" s="80"/>
      <c r="R193" s="80"/>
      <c r="S193" s="80" t="s">
        <v>44</v>
      </c>
      <c r="T193" s="80" t="s">
        <v>562</v>
      </c>
      <c r="U193" s="80" t="s">
        <v>562</v>
      </c>
      <c r="V193" s="80" t="s">
        <v>655</v>
      </c>
      <c r="W193" s="80" t="s">
        <v>562</v>
      </c>
      <c r="X193" s="80" t="s">
        <v>562</v>
      </c>
      <c r="Y193" s="140">
        <v>15</v>
      </c>
      <c r="Z193" s="96">
        <v>1</v>
      </c>
      <c r="AA193" s="96" t="s">
        <v>85</v>
      </c>
      <c r="AB193" s="96" t="s">
        <v>85</v>
      </c>
    </row>
    <row r="194" spans="1:28" ht="48" x14ac:dyDescent="0.25">
      <c r="A194" s="73">
        <v>189</v>
      </c>
      <c r="B194" s="119" t="s">
        <v>675</v>
      </c>
      <c r="C194" s="80" t="s">
        <v>651</v>
      </c>
      <c r="D194" s="80" t="s">
        <v>742</v>
      </c>
      <c r="E194" s="80" t="s">
        <v>84</v>
      </c>
      <c r="F194" s="80" t="s">
        <v>85</v>
      </c>
      <c r="G194" s="80" t="s">
        <v>85</v>
      </c>
      <c r="H194" s="82">
        <v>1985</v>
      </c>
      <c r="I194" s="310">
        <v>605</v>
      </c>
      <c r="J194" s="102"/>
      <c r="K194" s="138" t="s">
        <v>144</v>
      </c>
      <c r="L194" s="80" t="s">
        <v>652</v>
      </c>
      <c r="M194" s="80" t="s">
        <v>604</v>
      </c>
      <c r="N194" s="80" t="s">
        <v>656</v>
      </c>
      <c r="O194" s="80"/>
      <c r="P194" s="80" t="s">
        <v>654</v>
      </c>
      <c r="Q194" s="80"/>
      <c r="R194" s="80"/>
      <c r="S194" s="80" t="s">
        <v>44</v>
      </c>
      <c r="T194" s="80" t="s">
        <v>562</v>
      </c>
      <c r="U194" s="80" t="s">
        <v>562</v>
      </c>
      <c r="V194" s="80" t="s">
        <v>655</v>
      </c>
      <c r="W194" s="80" t="s">
        <v>562</v>
      </c>
      <c r="X194" s="80" t="s">
        <v>562</v>
      </c>
      <c r="Y194" s="140">
        <v>11.5</v>
      </c>
      <c r="Z194" s="96">
        <v>1</v>
      </c>
      <c r="AA194" s="96" t="s">
        <v>85</v>
      </c>
      <c r="AB194" s="96" t="s">
        <v>85</v>
      </c>
    </row>
    <row r="195" spans="1:28" ht="48" x14ac:dyDescent="0.25">
      <c r="A195" s="80">
        <v>190</v>
      </c>
      <c r="B195" s="119" t="s">
        <v>672</v>
      </c>
      <c r="C195" s="80" t="s">
        <v>651</v>
      </c>
      <c r="D195" s="80" t="s">
        <v>742</v>
      </c>
      <c r="E195" s="80" t="s">
        <v>84</v>
      </c>
      <c r="F195" s="80" t="s">
        <v>85</v>
      </c>
      <c r="G195" s="80" t="s">
        <v>85</v>
      </c>
      <c r="H195" s="82">
        <v>1966</v>
      </c>
      <c r="I195" s="310">
        <v>973</v>
      </c>
      <c r="J195" s="102"/>
      <c r="K195" s="138" t="s">
        <v>144</v>
      </c>
      <c r="L195" s="80" t="s">
        <v>652</v>
      </c>
      <c r="M195" s="80" t="s">
        <v>619</v>
      </c>
      <c r="N195" s="80" t="s">
        <v>656</v>
      </c>
      <c r="O195" s="80"/>
      <c r="P195" s="80" t="s">
        <v>654</v>
      </c>
      <c r="Q195" s="80"/>
      <c r="R195" s="80"/>
      <c r="S195" s="80" t="s">
        <v>44</v>
      </c>
      <c r="T195" s="80" t="s">
        <v>562</v>
      </c>
      <c r="U195" s="80" t="s">
        <v>562</v>
      </c>
      <c r="V195" s="80" t="s">
        <v>655</v>
      </c>
      <c r="W195" s="80" t="s">
        <v>562</v>
      </c>
      <c r="X195" s="80" t="s">
        <v>562</v>
      </c>
      <c r="Y195" s="140">
        <v>18.5</v>
      </c>
      <c r="Z195" s="96">
        <v>1</v>
      </c>
      <c r="AA195" s="96" t="s">
        <v>85</v>
      </c>
      <c r="AB195" s="96" t="s">
        <v>85</v>
      </c>
    </row>
    <row r="196" spans="1:28" ht="48" x14ac:dyDescent="0.25">
      <c r="A196" s="73">
        <v>191</v>
      </c>
      <c r="B196" s="119" t="s">
        <v>676</v>
      </c>
      <c r="C196" s="80" t="s">
        <v>651</v>
      </c>
      <c r="D196" s="80" t="s">
        <v>742</v>
      </c>
      <c r="E196" s="80" t="s">
        <v>84</v>
      </c>
      <c r="F196" s="80" t="s">
        <v>85</v>
      </c>
      <c r="G196" s="80" t="s">
        <v>85</v>
      </c>
      <c r="H196" s="82" t="s">
        <v>165</v>
      </c>
      <c r="I196" s="310">
        <v>2940</v>
      </c>
      <c r="J196" s="102"/>
      <c r="K196" s="138" t="s">
        <v>144</v>
      </c>
      <c r="L196" s="80" t="s">
        <v>652</v>
      </c>
      <c r="M196" s="80" t="s">
        <v>677</v>
      </c>
      <c r="N196" s="80" t="s">
        <v>74</v>
      </c>
      <c r="O196" s="80"/>
      <c r="P196" s="80" t="s">
        <v>678</v>
      </c>
      <c r="Q196" s="80"/>
      <c r="R196" s="80"/>
      <c r="S196" s="80" t="s">
        <v>44</v>
      </c>
      <c r="T196" s="80" t="s">
        <v>562</v>
      </c>
      <c r="U196" s="80" t="s">
        <v>562</v>
      </c>
      <c r="V196" s="80" t="s">
        <v>655</v>
      </c>
      <c r="W196" s="80" t="s">
        <v>562</v>
      </c>
      <c r="X196" s="80" t="s">
        <v>562</v>
      </c>
      <c r="Y196" s="140">
        <v>29</v>
      </c>
      <c r="Z196" s="96">
        <v>1</v>
      </c>
      <c r="AA196" s="96" t="s">
        <v>85</v>
      </c>
      <c r="AB196" s="96" t="s">
        <v>85</v>
      </c>
    </row>
    <row r="197" spans="1:28" ht="48" x14ac:dyDescent="0.25">
      <c r="A197" s="80">
        <v>192</v>
      </c>
      <c r="B197" s="119" t="s">
        <v>679</v>
      </c>
      <c r="C197" s="80" t="s">
        <v>651</v>
      </c>
      <c r="D197" s="80" t="s">
        <v>742</v>
      </c>
      <c r="E197" s="80" t="s">
        <v>84</v>
      </c>
      <c r="F197" s="80" t="s">
        <v>85</v>
      </c>
      <c r="G197" s="80" t="s">
        <v>85</v>
      </c>
      <c r="H197" s="82" t="s">
        <v>165</v>
      </c>
      <c r="I197" s="310">
        <v>594</v>
      </c>
      <c r="J197" s="102"/>
      <c r="K197" s="138" t="s">
        <v>144</v>
      </c>
      <c r="L197" s="80" t="s">
        <v>652</v>
      </c>
      <c r="M197" s="80" t="s">
        <v>606</v>
      </c>
      <c r="N197" s="80" t="s">
        <v>74</v>
      </c>
      <c r="O197" s="80"/>
      <c r="P197" s="80" t="s">
        <v>678</v>
      </c>
      <c r="Q197" s="80"/>
      <c r="R197" s="80"/>
      <c r="S197" s="80" t="s">
        <v>44</v>
      </c>
      <c r="T197" s="80" t="s">
        <v>562</v>
      </c>
      <c r="U197" s="80" t="s">
        <v>562</v>
      </c>
      <c r="V197" s="80" t="s">
        <v>655</v>
      </c>
      <c r="W197" s="80" t="s">
        <v>562</v>
      </c>
      <c r="X197" s="80" t="s">
        <v>562</v>
      </c>
      <c r="Y197" s="140">
        <v>61.69</v>
      </c>
      <c r="Z197" s="96">
        <v>1</v>
      </c>
      <c r="AA197" s="96" t="s">
        <v>85</v>
      </c>
      <c r="AB197" s="96" t="s">
        <v>85</v>
      </c>
    </row>
    <row r="198" spans="1:28" ht="48" x14ac:dyDescent="0.25">
      <c r="A198" s="73">
        <v>193</v>
      </c>
      <c r="B198" s="119" t="s">
        <v>680</v>
      </c>
      <c r="C198" s="80" t="s">
        <v>651</v>
      </c>
      <c r="D198" s="80" t="s">
        <v>742</v>
      </c>
      <c r="E198" s="80" t="s">
        <v>84</v>
      </c>
      <c r="F198" s="80" t="s">
        <v>85</v>
      </c>
      <c r="G198" s="80" t="s">
        <v>85</v>
      </c>
      <c r="H198" s="82" t="s">
        <v>165</v>
      </c>
      <c r="I198" s="310">
        <v>2102</v>
      </c>
      <c r="J198" s="102"/>
      <c r="K198" s="138" t="s">
        <v>144</v>
      </c>
      <c r="L198" s="80" t="s">
        <v>652</v>
      </c>
      <c r="M198" s="80" t="s">
        <v>632</v>
      </c>
      <c r="N198" s="80" t="s">
        <v>74</v>
      </c>
      <c r="O198" s="80"/>
      <c r="P198" s="80" t="s">
        <v>657</v>
      </c>
      <c r="Q198" s="80"/>
      <c r="R198" s="80"/>
      <c r="S198" s="80" t="s">
        <v>44</v>
      </c>
      <c r="T198" s="80" t="s">
        <v>562</v>
      </c>
      <c r="U198" s="80" t="s">
        <v>562</v>
      </c>
      <c r="V198" s="80" t="s">
        <v>655</v>
      </c>
      <c r="W198" s="80" t="s">
        <v>562</v>
      </c>
      <c r="X198" s="80" t="s">
        <v>562</v>
      </c>
      <c r="Y198" s="140">
        <v>40</v>
      </c>
      <c r="Z198" s="96">
        <v>1</v>
      </c>
      <c r="AA198" s="96" t="s">
        <v>85</v>
      </c>
      <c r="AB198" s="96" t="s">
        <v>85</v>
      </c>
    </row>
    <row r="199" spans="1:28" ht="48" x14ac:dyDescent="0.25">
      <c r="A199" s="80">
        <v>194</v>
      </c>
      <c r="B199" s="119" t="s">
        <v>672</v>
      </c>
      <c r="C199" s="80" t="s">
        <v>651</v>
      </c>
      <c r="D199" s="80" t="s">
        <v>742</v>
      </c>
      <c r="E199" s="80" t="s">
        <v>84</v>
      </c>
      <c r="F199" s="80" t="s">
        <v>85</v>
      </c>
      <c r="G199" s="80" t="s">
        <v>85</v>
      </c>
      <c r="H199" s="82">
        <v>1966</v>
      </c>
      <c r="I199" s="310">
        <v>2010</v>
      </c>
      <c r="J199" s="102"/>
      <c r="K199" s="138" t="s">
        <v>144</v>
      </c>
      <c r="L199" s="80" t="s">
        <v>652</v>
      </c>
      <c r="M199" s="80" t="s">
        <v>624</v>
      </c>
      <c r="N199" s="80" t="s">
        <v>656</v>
      </c>
      <c r="O199" s="80"/>
      <c r="P199" s="80" t="s">
        <v>654</v>
      </c>
      <c r="Q199" s="80"/>
      <c r="R199" s="80"/>
      <c r="S199" s="80" t="s">
        <v>44</v>
      </c>
      <c r="T199" s="80" t="s">
        <v>562</v>
      </c>
      <c r="U199" s="80" t="s">
        <v>562</v>
      </c>
      <c r="V199" s="80" t="s">
        <v>655</v>
      </c>
      <c r="W199" s="80" t="s">
        <v>562</v>
      </c>
      <c r="X199" s="80" t="s">
        <v>562</v>
      </c>
      <c r="Y199" s="140">
        <v>20</v>
      </c>
      <c r="Z199" s="96">
        <v>1</v>
      </c>
      <c r="AA199" s="96" t="s">
        <v>85</v>
      </c>
      <c r="AB199" s="96" t="s">
        <v>85</v>
      </c>
    </row>
    <row r="200" spans="1:28" ht="48" x14ac:dyDescent="0.25">
      <c r="A200" s="73">
        <v>195</v>
      </c>
      <c r="B200" s="119" t="s">
        <v>664</v>
      </c>
      <c r="C200" s="80" t="s">
        <v>651</v>
      </c>
      <c r="D200" s="80" t="s">
        <v>742</v>
      </c>
      <c r="E200" s="80" t="s">
        <v>84</v>
      </c>
      <c r="F200" s="80" t="s">
        <v>85</v>
      </c>
      <c r="G200" s="80" t="s">
        <v>85</v>
      </c>
      <c r="H200" s="82">
        <v>2016</v>
      </c>
      <c r="I200" s="310">
        <v>631</v>
      </c>
      <c r="J200" s="102"/>
      <c r="K200" s="138" t="s">
        <v>144</v>
      </c>
      <c r="L200" s="80" t="s">
        <v>652</v>
      </c>
      <c r="M200" s="80" t="s">
        <v>617</v>
      </c>
      <c r="N200" s="80" t="s">
        <v>653</v>
      </c>
      <c r="O200" s="80"/>
      <c r="P200" s="80" t="s">
        <v>657</v>
      </c>
      <c r="Q200" s="80"/>
      <c r="R200" s="80"/>
      <c r="S200" s="80" t="s">
        <v>44</v>
      </c>
      <c r="T200" s="80" t="s">
        <v>562</v>
      </c>
      <c r="U200" s="80" t="s">
        <v>562</v>
      </c>
      <c r="V200" s="80" t="s">
        <v>655</v>
      </c>
      <c r="W200" s="80" t="s">
        <v>562</v>
      </c>
      <c r="X200" s="80" t="s">
        <v>562</v>
      </c>
      <c r="Y200" s="140">
        <v>12</v>
      </c>
      <c r="Z200" s="96">
        <v>1</v>
      </c>
      <c r="AA200" s="96" t="s">
        <v>85</v>
      </c>
      <c r="AB200" s="96" t="s">
        <v>85</v>
      </c>
    </row>
    <row r="201" spans="1:28" ht="48" x14ac:dyDescent="0.25">
      <c r="A201" s="80">
        <v>196</v>
      </c>
      <c r="B201" s="119" t="s">
        <v>681</v>
      </c>
      <c r="C201" s="80" t="s">
        <v>651</v>
      </c>
      <c r="D201" s="80" t="s">
        <v>742</v>
      </c>
      <c r="E201" s="80" t="s">
        <v>84</v>
      </c>
      <c r="F201" s="80" t="s">
        <v>85</v>
      </c>
      <c r="G201" s="80" t="s">
        <v>85</v>
      </c>
      <c r="H201" s="82" t="s">
        <v>165</v>
      </c>
      <c r="I201" s="310">
        <v>1156</v>
      </c>
      <c r="J201" s="102"/>
      <c r="K201" s="138" t="s">
        <v>144</v>
      </c>
      <c r="L201" s="80" t="s">
        <v>652</v>
      </c>
      <c r="M201" s="80" t="s">
        <v>634</v>
      </c>
      <c r="N201" s="80" t="s">
        <v>74</v>
      </c>
      <c r="O201" s="80"/>
      <c r="P201" s="80" t="s">
        <v>657</v>
      </c>
      <c r="Q201" s="80"/>
      <c r="R201" s="80"/>
      <c r="S201" s="80" t="s">
        <v>44</v>
      </c>
      <c r="T201" s="80" t="s">
        <v>562</v>
      </c>
      <c r="U201" s="80" t="s">
        <v>562</v>
      </c>
      <c r="V201" s="80" t="s">
        <v>655</v>
      </c>
      <c r="W201" s="80" t="s">
        <v>562</v>
      </c>
      <c r="X201" s="80" t="s">
        <v>562</v>
      </c>
      <c r="Y201" s="140">
        <v>22</v>
      </c>
      <c r="Z201" s="96">
        <v>1</v>
      </c>
      <c r="AA201" s="96" t="s">
        <v>85</v>
      </c>
      <c r="AB201" s="96" t="s">
        <v>85</v>
      </c>
    </row>
    <row r="202" spans="1:28" ht="48" x14ac:dyDescent="0.25">
      <c r="A202" s="73">
        <v>197</v>
      </c>
      <c r="B202" s="119" t="s">
        <v>682</v>
      </c>
      <c r="C202" s="80" t="s">
        <v>651</v>
      </c>
      <c r="D202" s="80" t="s">
        <v>742</v>
      </c>
      <c r="E202" s="80" t="s">
        <v>84</v>
      </c>
      <c r="F202" s="80" t="s">
        <v>85</v>
      </c>
      <c r="G202" s="80" t="s">
        <v>85</v>
      </c>
      <c r="H202" s="82" t="s">
        <v>165</v>
      </c>
      <c r="I202" s="310">
        <v>1156</v>
      </c>
      <c r="J202" s="102"/>
      <c r="K202" s="138" t="s">
        <v>144</v>
      </c>
      <c r="L202" s="80" t="s">
        <v>652</v>
      </c>
      <c r="M202" s="80" t="s">
        <v>610</v>
      </c>
      <c r="N202" s="80" t="s">
        <v>74</v>
      </c>
      <c r="O202" s="80"/>
      <c r="P202" s="80" t="s">
        <v>657</v>
      </c>
      <c r="Q202" s="80"/>
      <c r="R202" s="80"/>
      <c r="S202" s="80" t="s">
        <v>44</v>
      </c>
      <c r="T202" s="80" t="s">
        <v>562</v>
      </c>
      <c r="U202" s="80" t="s">
        <v>562</v>
      </c>
      <c r="V202" s="80" t="s">
        <v>655</v>
      </c>
      <c r="W202" s="80" t="s">
        <v>562</v>
      </c>
      <c r="X202" s="80" t="s">
        <v>562</v>
      </c>
      <c r="Y202" s="140">
        <v>22</v>
      </c>
      <c r="Z202" s="96">
        <v>1</v>
      </c>
      <c r="AA202" s="96" t="s">
        <v>85</v>
      </c>
      <c r="AB202" s="96" t="s">
        <v>85</v>
      </c>
    </row>
    <row r="203" spans="1:28" ht="48" x14ac:dyDescent="0.25">
      <c r="A203" s="80">
        <v>198</v>
      </c>
      <c r="B203" s="119" t="s">
        <v>672</v>
      </c>
      <c r="C203" s="80" t="s">
        <v>651</v>
      </c>
      <c r="D203" s="80" t="s">
        <v>742</v>
      </c>
      <c r="E203" s="80" t="s">
        <v>84</v>
      </c>
      <c r="F203" s="80" t="s">
        <v>85</v>
      </c>
      <c r="G203" s="80" t="s">
        <v>85</v>
      </c>
      <c r="H203" s="82" t="s">
        <v>165</v>
      </c>
      <c r="I203" s="310">
        <v>11675</v>
      </c>
      <c r="J203" s="102"/>
      <c r="K203" s="138" t="s">
        <v>144</v>
      </c>
      <c r="L203" s="80" t="s">
        <v>652</v>
      </c>
      <c r="M203" s="80" t="s">
        <v>648</v>
      </c>
      <c r="N203" s="80" t="s">
        <v>74</v>
      </c>
      <c r="O203" s="80"/>
      <c r="P203" s="80" t="s">
        <v>657</v>
      </c>
      <c r="Q203" s="80"/>
      <c r="R203" s="80"/>
      <c r="S203" s="80" t="s">
        <v>44</v>
      </c>
      <c r="T203" s="80" t="s">
        <v>562</v>
      </c>
      <c r="U203" s="80" t="s">
        <v>562</v>
      </c>
      <c r="V203" s="80" t="s">
        <v>655</v>
      </c>
      <c r="W203" s="80" t="s">
        <v>562</v>
      </c>
      <c r="X203" s="80" t="s">
        <v>562</v>
      </c>
      <c r="Y203" s="140">
        <v>27.75</v>
      </c>
      <c r="Z203" s="96">
        <v>1</v>
      </c>
      <c r="AA203" s="96" t="s">
        <v>85</v>
      </c>
      <c r="AB203" s="96" t="s">
        <v>85</v>
      </c>
    </row>
    <row r="204" spans="1:28" ht="48" x14ac:dyDescent="0.25">
      <c r="A204" s="73">
        <v>199</v>
      </c>
      <c r="B204" s="119" t="s">
        <v>683</v>
      </c>
      <c r="C204" s="80" t="s">
        <v>651</v>
      </c>
      <c r="D204" s="80" t="s">
        <v>742</v>
      </c>
      <c r="E204" s="80" t="s">
        <v>84</v>
      </c>
      <c r="F204" s="80" t="s">
        <v>85</v>
      </c>
      <c r="G204" s="80" t="s">
        <v>85</v>
      </c>
      <c r="H204" s="82">
        <v>1970</v>
      </c>
      <c r="I204" s="310">
        <v>2207</v>
      </c>
      <c r="J204" s="139"/>
      <c r="K204" s="138" t="s">
        <v>144</v>
      </c>
      <c r="L204" s="80" t="s">
        <v>652</v>
      </c>
      <c r="M204" s="80" t="s">
        <v>684</v>
      </c>
      <c r="N204" s="80" t="s">
        <v>74</v>
      </c>
      <c r="O204" s="80"/>
      <c r="P204" s="80"/>
      <c r="Q204" s="80"/>
      <c r="R204" s="80"/>
      <c r="S204" s="80" t="s">
        <v>44</v>
      </c>
      <c r="T204" s="80" t="s">
        <v>562</v>
      </c>
      <c r="U204" s="80" t="s">
        <v>562</v>
      </c>
      <c r="V204" s="80" t="s">
        <v>655</v>
      </c>
      <c r="W204" s="80" t="s">
        <v>562</v>
      </c>
      <c r="X204" s="80" t="s">
        <v>562</v>
      </c>
      <c r="Y204" s="140">
        <v>41.39</v>
      </c>
      <c r="Z204" s="96">
        <v>2</v>
      </c>
      <c r="AA204" s="96" t="s">
        <v>85</v>
      </c>
      <c r="AB204" s="96" t="s">
        <v>85</v>
      </c>
    </row>
    <row r="205" spans="1:28" ht="48" x14ac:dyDescent="0.25">
      <c r="A205" s="307">
        <v>200</v>
      </c>
      <c r="B205" s="119" t="s">
        <v>685</v>
      </c>
      <c r="C205" s="80" t="s">
        <v>686</v>
      </c>
      <c r="D205" s="80" t="s">
        <v>740</v>
      </c>
      <c r="E205" s="80" t="s">
        <v>84</v>
      </c>
      <c r="F205" s="80" t="s">
        <v>85</v>
      </c>
      <c r="G205" s="80" t="s">
        <v>85</v>
      </c>
      <c r="H205" s="82" t="s">
        <v>165</v>
      </c>
      <c r="I205" s="102">
        <v>52438.124199999998</v>
      </c>
      <c r="J205" s="102">
        <v>71722.28</v>
      </c>
      <c r="K205" s="138" t="s">
        <v>94</v>
      </c>
      <c r="L205" s="80" t="s">
        <v>652</v>
      </c>
      <c r="M205" s="80" t="s">
        <v>687</v>
      </c>
      <c r="N205" s="80" t="s">
        <v>553</v>
      </c>
      <c r="O205" s="80" t="s">
        <v>585</v>
      </c>
      <c r="P205" s="80" t="s">
        <v>688</v>
      </c>
      <c r="Q205" s="80"/>
      <c r="R205" s="80"/>
      <c r="S205" s="80" t="s">
        <v>44</v>
      </c>
      <c r="T205" s="80" t="s">
        <v>44</v>
      </c>
      <c r="U205" s="80" t="s">
        <v>44</v>
      </c>
      <c r="V205" s="80" t="s">
        <v>44</v>
      </c>
      <c r="W205" s="80" t="s">
        <v>562</v>
      </c>
      <c r="X205" s="80" t="s">
        <v>44</v>
      </c>
      <c r="Y205" s="140">
        <v>18.13</v>
      </c>
      <c r="Z205" s="96">
        <v>1</v>
      </c>
      <c r="AA205" s="96" t="s">
        <v>85</v>
      </c>
      <c r="AB205" s="96" t="s">
        <v>85</v>
      </c>
    </row>
    <row r="206" spans="1:28" ht="60" x14ac:dyDescent="0.25">
      <c r="A206" s="73">
        <v>201</v>
      </c>
      <c r="B206" s="119" t="s">
        <v>689</v>
      </c>
      <c r="C206" s="80" t="s">
        <v>690</v>
      </c>
      <c r="D206" s="80" t="s">
        <v>741</v>
      </c>
      <c r="E206" s="80" t="s">
        <v>84</v>
      </c>
      <c r="F206" s="80" t="s">
        <v>85</v>
      </c>
      <c r="G206" s="80" t="s">
        <v>85</v>
      </c>
      <c r="H206" s="82">
        <v>1900</v>
      </c>
      <c r="I206" s="310">
        <v>1385000</v>
      </c>
      <c r="J206" s="102"/>
      <c r="K206" s="138" t="s">
        <v>94</v>
      </c>
      <c r="L206" s="121">
        <v>52355025.959999993</v>
      </c>
      <c r="M206" s="80" t="s">
        <v>691</v>
      </c>
      <c r="N206" s="80" t="s">
        <v>553</v>
      </c>
      <c r="O206" s="80" t="s">
        <v>621</v>
      </c>
      <c r="P206" s="80" t="s">
        <v>554</v>
      </c>
      <c r="Q206" s="80"/>
      <c r="R206" s="80"/>
      <c r="S206" s="80" t="s">
        <v>44</v>
      </c>
      <c r="T206" s="80" t="s">
        <v>44</v>
      </c>
      <c r="U206" s="80" t="s">
        <v>44</v>
      </c>
      <c r="V206" s="80" t="s">
        <v>44</v>
      </c>
      <c r="W206" s="80" t="s">
        <v>44</v>
      </c>
      <c r="X206" s="80" t="s">
        <v>44</v>
      </c>
      <c r="Y206" s="94">
        <v>398.64</v>
      </c>
      <c r="Z206" s="96">
        <v>3</v>
      </c>
      <c r="AA206" s="96" t="s">
        <v>84</v>
      </c>
      <c r="AB206" s="96" t="s">
        <v>85</v>
      </c>
    </row>
    <row r="207" spans="1:28" ht="72" x14ac:dyDescent="0.25">
      <c r="A207" s="307">
        <v>202</v>
      </c>
      <c r="B207" s="119" t="s">
        <v>692</v>
      </c>
      <c r="C207" s="80" t="s">
        <v>693</v>
      </c>
      <c r="D207" s="80" t="s">
        <v>738</v>
      </c>
      <c r="E207" s="80" t="s">
        <v>84</v>
      </c>
      <c r="F207" s="80" t="s">
        <v>85</v>
      </c>
      <c r="G207" s="80" t="s">
        <v>85</v>
      </c>
      <c r="H207" s="82">
        <v>1985</v>
      </c>
      <c r="I207" s="102">
        <v>362590.08</v>
      </c>
      <c r="J207" s="102">
        <v>316778.64</v>
      </c>
      <c r="K207" s="138" t="s">
        <v>94</v>
      </c>
      <c r="L207" s="85" t="s">
        <v>694</v>
      </c>
      <c r="M207" s="80" t="s">
        <v>684</v>
      </c>
      <c r="N207" s="80" t="s">
        <v>695</v>
      </c>
      <c r="O207" s="80" t="s">
        <v>621</v>
      </c>
      <c r="P207" s="80" t="s">
        <v>622</v>
      </c>
      <c r="Q207" s="80"/>
      <c r="R207" s="80"/>
      <c r="S207" s="80" t="s">
        <v>44</v>
      </c>
      <c r="T207" s="80" t="s">
        <v>44</v>
      </c>
      <c r="U207" s="80" t="s">
        <v>44</v>
      </c>
      <c r="V207" s="80" t="s">
        <v>44</v>
      </c>
      <c r="W207" s="80" t="s">
        <v>562</v>
      </c>
      <c r="X207" s="80" t="s">
        <v>44</v>
      </c>
      <c r="Y207" s="144">
        <v>63.5</v>
      </c>
      <c r="Z207" s="96">
        <v>1</v>
      </c>
      <c r="AA207" s="96" t="s">
        <v>84</v>
      </c>
      <c r="AB207" s="96" t="s">
        <v>85</v>
      </c>
    </row>
    <row r="208" spans="1:28" ht="60" x14ac:dyDescent="0.25">
      <c r="A208" s="73">
        <v>203</v>
      </c>
      <c r="B208" s="119" t="s">
        <v>696</v>
      </c>
      <c r="C208" s="80" t="s">
        <v>697</v>
      </c>
      <c r="D208" s="80" t="s">
        <v>741</v>
      </c>
      <c r="E208" s="80" t="s">
        <v>84</v>
      </c>
      <c r="F208" s="80" t="s">
        <v>85</v>
      </c>
      <c r="G208" s="80" t="s">
        <v>85</v>
      </c>
      <c r="H208" s="82">
        <v>1910</v>
      </c>
      <c r="I208" s="310">
        <v>111000</v>
      </c>
      <c r="J208" s="102"/>
      <c r="K208" s="138" t="s">
        <v>94</v>
      </c>
      <c r="L208" s="80" t="s">
        <v>698</v>
      </c>
      <c r="M208" s="80" t="s">
        <v>699</v>
      </c>
      <c r="N208" s="80" t="s">
        <v>553</v>
      </c>
      <c r="O208" s="80" t="s">
        <v>108</v>
      </c>
      <c r="P208" s="80" t="s">
        <v>700</v>
      </c>
      <c r="Q208" s="80"/>
      <c r="R208" s="80"/>
      <c r="S208" s="80" t="s">
        <v>44</v>
      </c>
      <c r="T208" s="80" t="s">
        <v>44</v>
      </c>
      <c r="U208" s="80" t="s">
        <v>44</v>
      </c>
      <c r="V208" s="80" t="s">
        <v>44</v>
      </c>
      <c r="W208" s="80" t="s">
        <v>562</v>
      </c>
      <c r="X208" s="80" t="s">
        <v>44</v>
      </c>
      <c r="Y208" s="140">
        <v>32.9</v>
      </c>
      <c r="Z208" s="96">
        <v>1</v>
      </c>
      <c r="AA208" s="96" t="s">
        <v>85</v>
      </c>
      <c r="AB208" s="96" t="s">
        <v>85</v>
      </c>
    </row>
    <row r="209" spans="1:28" ht="48" x14ac:dyDescent="0.25">
      <c r="A209" s="307">
        <v>204</v>
      </c>
      <c r="B209" s="119" t="s">
        <v>737</v>
      </c>
      <c r="C209" s="145" t="s">
        <v>722</v>
      </c>
      <c r="D209" s="145" t="s">
        <v>738</v>
      </c>
      <c r="E209" s="145" t="s">
        <v>723</v>
      </c>
      <c r="F209" s="145" t="s">
        <v>85</v>
      </c>
      <c r="G209" s="145" t="s">
        <v>85</v>
      </c>
      <c r="H209" s="82">
        <v>1960</v>
      </c>
      <c r="I209" s="146">
        <v>2950212.8495999998</v>
      </c>
      <c r="J209" s="146">
        <v>3033144.3708000001</v>
      </c>
      <c r="K209" s="138" t="s">
        <v>72</v>
      </c>
      <c r="L209" s="147" t="s">
        <v>724</v>
      </c>
      <c r="M209" s="145" t="s">
        <v>684</v>
      </c>
      <c r="N209" s="145" t="s">
        <v>725</v>
      </c>
      <c r="O209" s="145"/>
      <c r="P209" s="145" t="s">
        <v>726</v>
      </c>
      <c r="Q209" s="145" t="s">
        <v>727</v>
      </c>
      <c r="R209" s="145"/>
      <c r="S209" s="145" t="s">
        <v>123</v>
      </c>
      <c r="T209" s="145" t="s">
        <v>123</v>
      </c>
      <c r="U209" s="145" t="s">
        <v>123</v>
      </c>
      <c r="V209" s="145" t="s">
        <v>44</v>
      </c>
      <c r="W209" s="145" t="s">
        <v>44</v>
      </c>
      <c r="X209" s="145" t="s">
        <v>44</v>
      </c>
      <c r="Y209" s="144">
        <v>1041.33</v>
      </c>
      <c r="Z209" s="148">
        <v>2</v>
      </c>
      <c r="AA209" s="148" t="s">
        <v>728</v>
      </c>
      <c r="AB209" s="148" t="s">
        <v>85</v>
      </c>
    </row>
    <row r="211" spans="1:28" x14ac:dyDescent="0.25">
      <c r="H211" s="49" t="s">
        <v>779</v>
      </c>
      <c r="I211" s="313">
        <f>SUM(I6:I209)</f>
        <v>74840054.349399984</v>
      </c>
      <c r="J211" s="51">
        <f>SUM(J212:J214)</f>
        <v>69444157.9287</v>
      </c>
    </row>
    <row r="212" spans="1:28" x14ac:dyDescent="0.25">
      <c r="H212" s="49" t="s">
        <v>931</v>
      </c>
      <c r="I212" s="324">
        <f>SUM(I6:I24,I28:I63,I117:I118,I120:I121,I123,I129,I205,I207,I209)</f>
        <v>46757501.269399986</v>
      </c>
      <c r="J212" s="51">
        <v>40450613.948700003</v>
      </c>
    </row>
    <row r="213" spans="1:28" x14ac:dyDescent="0.25">
      <c r="H213" s="49" t="s">
        <v>745</v>
      </c>
      <c r="I213" s="324">
        <f>SUM(I25:I27,I64:I116,I119,I122,I125:I128,I131:I132,I134:I135)</f>
        <v>14533073.080000004</v>
      </c>
      <c r="J213" s="51">
        <v>15437921.859999999</v>
      </c>
    </row>
    <row r="214" spans="1:28" x14ac:dyDescent="0.25">
      <c r="H214" s="49" t="s">
        <v>778</v>
      </c>
      <c r="I214" s="314">
        <v>13555622.119999999</v>
      </c>
      <c r="J214" s="51">
        <v>13555622.119999999</v>
      </c>
    </row>
    <row r="216" spans="1:28" x14ac:dyDescent="0.25">
      <c r="I216" s="314">
        <f>SUM(I212:I214)</f>
        <v>74846196.469399989</v>
      </c>
      <c r="J216" s="51"/>
    </row>
    <row r="218" spans="1:28" x14ac:dyDescent="0.25">
      <c r="B218" s="49" t="s">
        <v>928</v>
      </c>
      <c r="F218" s="15">
        <v>46757501.270000003</v>
      </c>
      <c r="I218" s="315"/>
      <c r="J218" s="51"/>
    </row>
    <row r="219" spans="1:28" x14ac:dyDescent="0.25">
      <c r="E219" s="49" t="s">
        <v>929</v>
      </c>
      <c r="F219" s="15">
        <v>5391720.4299999997</v>
      </c>
      <c r="H219" s="51"/>
    </row>
    <row r="220" spans="1:28" x14ac:dyDescent="0.25">
      <c r="I220" s="315"/>
    </row>
    <row r="221" spans="1:28" x14ac:dyDescent="0.25">
      <c r="F221" s="15">
        <f>SUM(F218:F220)</f>
        <v>52149221.700000003</v>
      </c>
    </row>
    <row r="222" spans="1:28" x14ac:dyDescent="0.25">
      <c r="I222" s="314"/>
      <c r="J222" s="51"/>
    </row>
  </sheetData>
  <autoFilter ref="D4:D214" xr:uid="{8776D8E4-E6B1-41EF-9132-99BB671F9F12}"/>
  <mergeCells count="2">
    <mergeCell ref="N5:P5"/>
    <mergeCell ref="S5:X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AB4D0-032A-4774-931C-A206897B705A}">
  <sheetPr filterMode="1"/>
  <dimension ref="A1:AA242"/>
  <sheetViews>
    <sheetView topLeftCell="A127" zoomScale="70" zoomScaleNormal="70" workbookViewId="0">
      <selection activeCell="E222" sqref="E222"/>
    </sheetView>
  </sheetViews>
  <sheetFormatPr defaultRowHeight="12" x14ac:dyDescent="0.25"/>
  <cols>
    <col min="1" max="1" width="4.85546875" style="178" customWidth="1"/>
    <col min="2" max="2" width="32.140625" style="222" customWidth="1"/>
    <col min="3" max="3" width="22.28515625" style="222" customWidth="1"/>
    <col min="4" max="4" width="18.5703125" style="178" customWidth="1"/>
    <col min="5" max="5" width="16.85546875" style="178" customWidth="1"/>
    <col min="6" max="6" width="12.85546875" style="178" customWidth="1"/>
    <col min="7" max="7" width="14.28515625" style="178" customWidth="1"/>
    <col min="8" max="8" width="17.140625" style="178" customWidth="1"/>
    <col min="9" max="9" width="21" style="265" customWidth="1"/>
    <col min="10" max="10" width="18.5703125" style="178" customWidth="1"/>
    <col min="11" max="11" width="44.7109375" style="178" customWidth="1"/>
    <col min="12" max="12" width="29.28515625" style="178" customWidth="1"/>
    <col min="13" max="13" width="22" style="178" customWidth="1"/>
    <col min="14" max="14" width="18.5703125" style="178" customWidth="1"/>
    <col min="15" max="15" width="27" style="178" customWidth="1"/>
    <col min="16" max="16" width="27.5703125" style="178" customWidth="1"/>
    <col min="17" max="17" width="28.7109375" style="178" customWidth="1"/>
    <col min="18" max="18" width="25.42578125" style="178" customWidth="1"/>
    <col min="19" max="19" width="31.140625" style="178" customWidth="1"/>
    <col min="20" max="25" width="21.140625" style="178" customWidth="1"/>
    <col min="26" max="26" width="23" style="178" customWidth="1"/>
    <col min="27" max="27" width="19.5703125" style="178" customWidth="1"/>
    <col min="28" max="257" width="8.85546875" style="179"/>
    <col min="258" max="258" width="4.85546875" style="179" customWidth="1"/>
    <col min="259" max="259" width="32.140625" style="179" customWidth="1"/>
    <col min="260" max="260" width="18.5703125" style="179" customWidth="1"/>
    <col min="261" max="261" width="16.85546875" style="179" customWidth="1"/>
    <col min="262" max="262" width="12.85546875" style="179" customWidth="1"/>
    <col min="263" max="263" width="14.28515625" style="179" customWidth="1"/>
    <col min="264" max="264" width="17.140625" style="179" customWidth="1"/>
    <col min="265" max="265" width="21" style="179" customWidth="1"/>
    <col min="266" max="266" width="18.5703125" style="179" customWidth="1"/>
    <col min="267" max="267" width="44.7109375" style="179" customWidth="1"/>
    <col min="268" max="268" width="29.28515625" style="179" customWidth="1"/>
    <col min="269" max="269" width="22" style="179" customWidth="1"/>
    <col min="270" max="270" width="18.5703125" style="179" customWidth="1"/>
    <col min="271" max="271" width="27" style="179" customWidth="1"/>
    <col min="272" max="272" width="27.5703125" style="179" customWidth="1"/>
    <col min="273" max="273" width="28.7109375" style="179" customWidth="1"/>
    <col min="274" max="274" width="25.42578125" style="179" customWidth="1"/>
    <col min="275" max="275" width="31.140625" style="179" customWidth="1"/>
    <col min="276" max="281" width="21.140625" style="179" customWidth="1"/>
    <col min="282" max="282" width="23" style="179" customWidth="1"/>
    <col min="283" max="283" width="19.5703125" style="179" customWidth="1"/>
    <col min="284" max="513" width="8.85546875" style="179"/>
    <col min="514" max="514" width="4.85546875" style="179" customWidth="1"/>
    <col min="515" max="515" width="32.140625" style="179" customWidth="1"/>
    <col min="516" max="516" width="18.5703125" style="179" customWidth="1"/>
    <col min="517" max="517" width="16.85546875" style="179" customWidth="1"/>
    <col min="518" max="518" width="12.85546875" style="179" customWidth="1"/>
    <col min="519" max="519" width="14.28515625" style="179" customWidth="1"/>
    <col min="520" max="520" width="17.140625" style="179" customWidth="1"/>
    <col min="521" max="521" width="21" style="179" customWidth="1"/>
    <col min="522" max="522" width="18.5703125" style="179" customWidth="1"/>
    <col min="523" max="523" width="44.7109375" style="179" customWidth="1"/>
    <col min="524" max="524" width="29.28515625" style="179" customWidth="1"/>
    <col min="525" max="525" width="22" style="179" customWidth="1"/>
    <col min="526" max="526" width="18.5703125" style="179" customWidth="1"/>
    <col min="527" max="527" width="27" style="179" customWidth="1"/>
    <col min="528" max="528" width="27.5703125" style="179" customWidth="1"/>
    <col min="529" max="529" width="28.7109375" style="179" customWidth="1"/>
    <col min="530" max="530" width="25.42578125" style="179" customWidth="1"/>
    <col min="531" max="531" width="31.140625" style="179" customWidth="1"/>
    <col min="532" max="537" width="21.140625" style="179" customWidth="1"/>
    <col min="538" max="538" width="23" style="179" customWidth="1"/>
    <col min="539" max="539" width="19.5703125" style="179" customWidth="1"/>
    <col min="540" max="769" width="8.85546875" style="179"/>
    <col min="770" max="770" width="4.85546875" style="179" customWidth="1"/>
    <col min="771" max="771" width="32.140625" style="179" customWidth="1"/>
    <col min="772" max="772" width="18.5703125" style="179" customWidth="1"/>
    <col min="773" max="773" width="16.85546875" style="179" customWidth="1"/>
    <col min="774" max="774" width="12.85546875" style="179" customWidth="1"/>
    <col min="775" max="775" width="14.28515625" style="179" customWidth="1"/>
    <col min="776" max="776" width="17.140625" style="179" customWidth="1"/>
    <col min="777" max="777" width="21" style="179" customWidth="1"/>
    <col min="778" max="778" width="18.5703125" style="179" customWidth="1"/>
    <col min="779" max="779" width="44.7109375" style="179" customWidth="1"/>
    <col min="780" max="780" width="29.28515625" style="179" customWidth="1"/>
    <col min="781" max="781" width="22" style="179" customWidth="1"/>
    <col min="782" max="782" width="18.5703125" style="179" customWidth="1"/>
    <col min="783" max="783" width="27" style="179" customWidth="1"/>
    <col min="784" max="784" width="27.5703125" style="179" customWidth="1"/>
    <col min="785" max="785" width="28.7109375" style="179" customWidth="1"/>
    <col min="786" max="786" width="25.42578125" style="179" customWidth="1"/>
    <col min="787" max="787" width="31.140625" style="179" customWidth="1"/>
    <col min="788" max="793" width="21.140625" style="179" customWidth="1"/>
    <col min="794" max="794" width="23" style="179" customWidth="1"/>
    <col min="795" max="795" width="19.5703125" style="179" customWidth="1"/>
    <col min="796" max="1025" width="8.85546875" style="179"/>
    <col min="1026" max="1026" width="4.85546875" style="179" customWidth="1"/>
    <col min="1027" max="1027" width="32.140625" style="179" customWidth="1"/>
    <col min="1028" max="1028" width="18.5703125" style="179" customWidth="1"/>
    <col min="1029" max="1029" width="16.85546875" style="179" customWidth="1"/>
    <col min="1030" max="1030" width="12.85546875" style="179" customWidth="1"/>
    <col min="1031" max="1031" width="14.28515625" style="179" customWidth="1"/>
    <col min="1032" max="1032" width="17.140625" style="179" customWidth="1"/>
    <col min="1033" max="1033" width="21" style="179" customWidth="1"/>
    <col min="1034" max="1034" width="18.5703125" style="179" customWidth="1"/>
    <col min="1035" max="1035" width="44.7109375" style="179" customWidth="1"/>
    <col min="1036" max="1036" width="29.28515625" style="179" customWidth="1"/>
    <col min="1037" max="1037" width="22" style="179" customWidth="1"/>
    <col min="1038" max="1038" width="18.5703125" style="179" customWidth="1"/>
    <col min="1039" max="1039" width="27" style="179" customWidth="1"/>
    <col min="1040" max="1040" width="27.5703125" style="179" customWidth="1"/>
    <col min="1041" max="1041" width="28.7109375" style="179" customWidth="1"/>
    <col min="1042" max="1042" width="25.42578125" style="179" customWidth="1"/>
    <col min="1043" max="1043" width="31.140625" style="179" customWidth="1"/>
    <col min="1044" max="1049" width="21.140625" style="179" customWidth="1"/>
    <col min="1050" max="1050" width="23" style="179" customWidth="1"/>
    <col min="1051" max="1051" width="19.5703125" style="179" customWidth="1"/>
    <col min="1052" max="1281" width="8.85546875" style="179"/>
    <col min="1282" max="1282" width="4.85546875" style="179" customWidth="1"/>
    <col min="1283" max="1283" width="32.140625" style="179" customWidth="1"/>
    <col min="1284" max="1284" width="18.5703125" style="179" customWidth="1"/>
    <col min="1285" max="1285" width="16.85546875" style="179" customWidth="1"/>
    <col min="1286" max="1286" width="12.85546875" style="179" customWidth="1"/>
    <col min="1287" max="1287" width="14.28515625" style="179" customWidth="1"/>
    <col min="1288" max="1288" width="17.140625" style="179" customWidth="1"/>
    <col min="1289" max="1289" width="21" style="179" customWidth="1"/>
    <col min="1290" max="1290" width="18.5703125" style="179" customWidth="1"/>
    <col min="1291" max="1291" width="44.7109375" style="179" customWidth="1"/>
    <col min="1292" max="1292" width="29.28515625" style="179" customWidth="1"/>
    <col min="1293" max="1293" width="22" style="179" customWidth="1"/>
    <col min="1294" max="1294" width="18.5703125" style="179" customWidth="1"/>
    <col min="1295" max="1295" width="27" style="179" customWidth="1"/>
    <col min="1296" max="1296" width="27.5703125" style="179" customWidth="1"/>
    <col min="1297" max="1297" width="28.7109375" style="179" customWidth="1"/>
    <col min="1298" max="1298" width="25.42578125" style="179" customWidth="1"/>
    <col min="1299" max="1299" width="31.140625" style="179" customWidth="1"/>
    <col min="1300" max="1305" width="21.140625" style="179" customWidth="1"/>
    <col min="1306" max="1306" width="23" style="179" customWidth="1"/>
    <col min="1307" max="1307" width="19.5703125" style="179" customWidth="1"/>
    <col min="1308" max="1537" width="8.85546875" style="179"/>
    <col min="1538" max="1538" width="4.85546875" style="179" customWidth="1"/>
    <col min="1539" max="1539" width="32.140625" style="179" customWidth="1"/>
    <col min="1540" max="1540" width="18.5703125" style="179" customWidth="1"/>
    <col min="1541" max="1541" width="16.85546875" style="179" customWidth="1"/>
    <col min="1542" max="1542" width="12.85546875" style="179" customWidth="1"/>
    <col min="1543" max="1543" width="14.28515625" style="179" customWidth="1"/>
    <col min="1544" max="1544" width="17.140625" style="179" customWidth="1"/>
    <col min="1545" max="1545" width="21" style="179" customWidth="1"/>
    <col min="1546" max="1546" width="18.5703125" style="179" customWidth="1"/>
    <col min="1547" max="1547" width="44.7109375" style="179" customWidth="1"/>
    <col min="1548" max="1548" width="29.28515625" style="179" customWidth="1"/>
    <col min="1549" max="1549" width="22" style="179" customWidth="1"/>
    <col min="1550" max="1550" width="18.5703125" style="179" customWidth="1"/>
    <col min="1551" max="1551" width="27" style="179" customWidth="1"/>
    <col min="1552" max="1552" width="27.5703125" style="179" customWidth="1"/>
    <col min="1553" max="1553" width="28.7109375" style="179" customWidth="1"/>
    <col min="1554" max="1554" width="25.42578125" style="179" customWidth="1"/>
    <col min="1555" max="1555" width="31.140625" style="179" customWidth="1"/>
    <col min="1556" max="1561" width="21.140625" style="179" customWidth="1"/>
    <col min="1562" max="1562" width="23" style="179" customWidth="1"/>
    <col min="1563" max="1563" width="19.5703125" style="179" customWidth="1"/>
    <col min="1564" max="1793" width="8.85546875" style="179"/>
    <col min="1794" max="1794" width="4.85546875" style="179" customWidth="1"/>
    <col min="1795" max="1795" width="32.140625" style="179" customWidth="1"/>
    <col min="1796" max="1796" width="18.5703125" style="179" customWidth="1"/>
    <col min="1797" max="1797" width="16.85546875" style="179" customWidth="1"/>
    <col min="1798" max="1798" width="12.85546875" style="179" customWidth="1"/>
    <col min="1799" max="1799" width="14.28515625" style="179" customWidth="1"/>
    <col min="1800" max="1800" width="17.140625" style="179" customWidth="1"/>
    <col min="1801" max="1801" width="21" style="179" customWidth="1"/>
    <col min="1802" max="1802" width="18.5703125" style="179" customWidth="1"/>
    <col min="1803" max="1803" width="44.7109375" style="179" customWidth="1"/>
    <col min="1804" max="1804" width="29.28515625" style="179" customWidth="1"/>
    <col min="1805" max="1805" width="22" style="179" customWidth="1"/>
    <col min="1806" max="1806" width="18.5703125" style="179" customWidth="1"/>
    <col min="1807" max="1807" width="27" style="179" customWidth="1"/>
    <col min="1808" max="1808" width="27.5703125" style="179" customWidth="1"/>
    <col min="1809" max="1809" width="28.7109375" style="179" customWidth="1"/>
    <col min="1810" max="1810" width="25.42578125" style="179" customWidth="1"/>
    <col min="1811" max="1811" width="31.140625" style="179" customWidth="1"/>
    <col min="1812" max="1817" width="21.140625" style="179" customWidth="1"/>
    <col min="1818" max="1818" width="23" style="179" customWidth="1"/>
    <col min="1819" max="1819" width="19.5703125" style="179" customWidth="1"/>
    <col min="1820" max="2049" width="8.85546875" style="179"/>
    <col min="2050" max="2050" width="4.85546875" style="179" customWidth="1"/>
    <col min="2051" max="2051" width="32.140625" style="179" customWidth="1"/>
    <col min="2052" max="2052" width="18.5703125" style="179" customWidth="1"/>
    <col min="2053" max="2053" width="16.85546875" style="179" customWidth="1"/>
    <col min="2054" max="2054" width="12.85546875" style="179" customWidth="1"/>
    <col min="2055" max="2055" width="14.28515625" style="179" customWidth="1"/>
    <col min="2056" max="2056" width="17.140625" style="179" customWidth="1"/>
    <col min="2057" max="2057" width="21" style="179" customWidth="1"/>
    <col min="2058" max="2058" width="18.5703125" style="179" customWidth="1"/>
    <col min="2059" max="2059" width="44.7109375" style="179" customWidth="1"/>
    <col min="2060" max="2060" width="29.28515625" style="179" customWidth="1"/>
    <col min="2061" max="2061" width="22" style="179" customWidth="1"/>
    <col min="2062" max="2062" width="18.5703125" style="179" customWidth="1"/>
    <col min="2063" max="2063" width="27" style="179" customWidth="1"/>
    <col min="2064" max="2064" width="27.5703125" style="179" customWidth="1"/>
    <col min="2065" max="2065" width="28.7109375" style="179" customWidth="1"/>
    <col min="2066" max="2066" width="25.42578125" style="179" customWidth="1"/>
    <col min="2067" max="2067" width="31.140625" style="179" customWidth="1"/>
    <col min="2068" max="2073" width="21.140625" style="179" customWidth="1"/>
    <col min="2074" max="2074" width="23" style="179" customWidth="1"/>
    <col min="2075" max="2075" width="19.5703125" style="179" customWidth="1"/>
    <col min="2076" max="2305" width="8.85546875" style="179"/>
    <col min="2306" max="2306" width="4.85546875" style="179" customWidth="1"/>
    <col min="2307" max="2307" width="32.140625" style="179" customWidth="1"/>
    <col min="2308" max="2308" width="18.5703125" style="179" customWidth="1"/>
    <col min="2309" max="2309" width="16.85546875" style="179" customWidth="1"/>
    <col min="2310" max="2310" width="12.85546875" style="179" customWidth="1"/>
    <col min="2311" max="2311" width="14.28515625" style="179" customWidth="1"/>
    <col min="2312" max="2312" width="17.140625" style="179" customWidth="1"/>
    <col min="2313" max="2313" width="21" style="179" customWidth="1"/>
    <col min="2314" max="2314" width="18.5703125" style="179" customWidth="1"/>
    <col min="2315" max="2315" width="44.7109375" style="179" customWidth="1"/>
    <col min="2316" max="2316" width="29.28515625" style="179" customWidth="1"/>
    <col min="2317" max="2317" width="22" style="179" customWidth="1"/>
    <col min="2318" max="2318" width="18.5703125" style="179" customWidth="1"/>
    <col min="2319" max="2319" width="27" style="179" customWidth="1"/>
    <col min="2320" max="2320" width="27.5703125" style="179" customWidth="1"/>
    <col min="2321" max="2321" width="28.7109375" style="179" customWidth="1"/>
    <col min="2322" max="2322" width="25.42578125" style="179" customWidth="1"/>
    <col min="2323" max="2323" width="31.140625" style="179" customWidth="1"/>
    <col min="2324" max="2329" width="21.140625" style="179" customWidth="1"/>
    <col min="2330" max="2330" width="23" style="179" customWidth="1"/>
    <col min="2331" max="2331" width="19.5703125" style="179" customWidth="1"/>
    <col min="2332" max="2561" width="8.85546875" style="179"/>
    <col min="2562" max="2562" width="4.85546875" style="179" customWidth="1"/>
    <col min="2563" max="2563" width="32.140625" style="179" customWidth="1"/>
    <col min="2564" max="2564" width="18.5703125" style="179" customWidth="1"/>
    <col min="2565" max="2565" width="16.85546875" style="179" customWidth="1"/>
    <col min="2566" max="2566" width="12.85546875" style="179" customWidth="1"/>
    <col min="2567" max="2567" width="14.28515625" style="179" customWidth="1"/>
    <col min="2568" max="2568" width="17.140625" style="179" customWidth="1"/>
    <col min="2569" max="2569" width="21" style="179" customWidth="1"/>
    <col min="2570" max="2570" width="18.5703125" style="179" customWidth="1"/>
    <col min="2571" max="2571" width="44.7109375" style="179" customWidth="1"/>
    <col min="2572" max="2572" width="29.28515625" style="179" customWidth="1"/>
    <col min="2573" max="2573" width="22" style="179" customWidth="1"/>
    <col min="2574" max="2574" width="18.5703125" style="179" customWidth="1"/>
    <col min="2575" max="2575" width="27" style="179" customWidth="1"/>
    <col min="2576" max="2576" width="27.5703125" style="179" customWidth="1"/>
    <col min="2577" max="2577" width="28.7109375" style="179" customWidth="1"/>
    <col min="2578" max="2578" width="25.42578125" style="179" customWidth="1"/>
    <col min="2579" max="2579" width="31.140625" style="179" customWidth="1"/>
    <col min="2580" max="2585" width="21.140625" style="179" customWidth="1"/>
    <col min="2586" max="2586" width="23" style="179" customWidth="1"/>
    <col min="2587" max="2587" width="19.5703125" style="179" customWidth="1"/>
    <col min="2588" max="2817" width="8.85546875" style="179"/>
    <col min="2818" max="2818" width="4.85546875" style="179" customWidth="1"/>
    <col min="2819" max="2819" width="32.140625" style="179" customWidth="1"/>
    <col min="2820" max="2820" width="18.5703125" style="179" customWidth="1"/>
    <col min="2821" max="2821" width="16.85546875" style="179" customWidth="1"/>
    <col min="2822" max="2822" width="12.85546875" style="179" customWidth="1"/>
    <col min="2823" max="2823" width="14.28515625" style="179" customWidth="1"/>
    <col min="2824" max="2824" width="17.140625" style="179" customWidth="1"/>
    <col min="2825" max="2825" width="21" style="179" customWidth="1"/>
    <col min="2826" max="2826" width="18.5703125" style="179" customWidth="1"/>
    <col min="2827" max="2827" width="44.7109375" style="179" customWidth="1"/>
    <col min="2828" max="2828" width="29.28515625" style="179" customWidth="1"/>
    <col min="2829" max="2829" width="22" style="179" customWidth="1"/>
    <col min="2830" max="2830" width="18.5703125" style="179" customWidth="1"/>
    <col min="2831" max="2831" width="27" style="179" customWidth="1"/>
    <col min="2832" max="2832" width="27.5703125" style="179" customWidth="1"/>
    <col min="2833" max="2833" width="28.7109375" style="179" customWidth="1"/>
    <col min="2834" max="2834" width="25.42578125" style="179" customWidth="1"/>
    <col min="2835" max="2835" width="31.140625" style="179" customWidth="1"/>
    <col min="2836" max="2841" width="21.140625" style="179" customWidth="1"/>
    <col min="2842" max="2842" width="23" style="179" customWidth="1"/>
    <col min="2843" max="2843" width="19.5703125" style="179" customWidth="1"/>
    <col min="2844" max="3073" width="8.85546875" style="179"/>
    <col min="3074" max="3074" width="4.85546875" style="179" customWidth="1"/>
    <col min="3075" max="3075" width="32.140625" style="179" customWidth="1"/>
    <col min="3076" max="3076" width="18.5703125" style="179" customWidth="1"/>
    <col min="3077" max="3077" width="16.85546875" style="179" customWidth="1"/>
    <col min="3078" max="3078" width="12.85546875" style="179" customWidth="1"/>
    <col min="3079" max="3079" width="14.28515625" style="179" customWidth="1"/>
    <col min="3080" max="3080" width="17.140625" style="179" customWidth="1"/>
    <col min="3081" max="3081" width="21" style="179" customWidth="1"/>
    <col min="3082" max="3082" width="18.5703125" style="179" customWidth="1"/>
    <col min="3083" max="3083" width="44.7109375" style="179" customWidth="1"/>
    <col min="3084" max="3084" width="29.28515625" style="179" customWidth="1"/>
    <col min="3085" max="3085" width="22" style="179" customWidth="1"/>
    <col min="3086" max="3086" width="18.5703125" style="179" customWidth="1"/>
    <col min="3087" max="3087" width="27" style="179" customWidth="1"/>
    <col min="3088" max="3088" width="27.5703125" style="179" customWidth="1"/>
    <col min="3089" max="3089" width="28.7109375" style="179" customWidth="1"/>
    <col min="3090" max="3090" width="25.42578125" style="179" customWidth="1"/>
    <col min="3091" max="3091" width="31.140625" style="179" customWidth="1"/>
    <col min="3092" max="3097" width="21.140625" style="179" customWidth="1"/>
    <col min="3098" max="3098" width="23" style="179" customWidth="1"/>
    <col min="3099" max="3099" width="19.5703125" style="179" customWidth="1"/>
    <col min="3100" max="3329" width="8.85546875" style="179"/>
    <col min="3330" max="3330" width="4.85546875" style="179" customWidth="1"/>
    <col min="3331" max="3331" width="32.140625" style="179" customWidth="1"/>
    <col min="3332" max="3332" width="18.5703125" style="179" customWidth="1"/>
    <col min="3333" max="3333" width="16.85546875" style="179" customWidth="1"/>
    <col min="3334" max="3334" width="12.85546875" style="179" customWidth="1"/>
    <col min="3335" max="3335" width="14.28515625" style="179" customWidth="1"/>
    <col min="3336" max="3336" width="17.140625" style="179" customWidth="1"/>
    <col min="3337" max="3337" width="21" style="179" customWidth="1"/>
    <col min="3338" max="3338" width="18.5703125" style="179" customWidth="1"/>
    <col min="3339" max="3339" width="44.7109375" style="179" customWidth="1"/>
    <col min="3340" max="3340" width="29.28515625" style="179" customWidth="1"/>
    <col min="3341" max="3341" width="22" style="179" customWidth="1"/>
    <col min="3342" max="3342" width="18.5703125" style="179" customWidth="1"/>
    <col min="3343" max="3343" width="27" style="179" customWidth="1"/>
    <col min="3344" max="3344" width="27.5703125" style="179" customWidth="1"/>
    <col min="3345" max="3345" width="28.7109375" style="179" customWidth="1"/>
    <col min="3346" max="3346" width="25.42578125" style="179" customWidth="1"/>
    <col min="3347" max="3347" width="31.140625" style="179" customWidth="1"/>
    <col min="3348" max="3353" width="21.140625" style="179" customWidth="1"/>
    <col min="3354" max="3354" width="23" style="179" customWidth="1"/>
    <col min="3355" max="3355" width="19.5703125" style="179" customWidth="1"/>
    <col min="3356" max="3585" width="8.85546875" style="179"/>
    <col min="3586" max="3586" width="4.85546875" style="179" customWidth="1"/>
    <col min="3587" max="3587" width="32.140625" style="179" customWidth="1"/>
    <col min="3588" max="3588" width="18.5703125" style="179" customWidth="1"/>
    <col min="3589" max="3589" width="16.85546875" style="179" customWidth="1"/>
    <col min="3590" max="3590" width="12.85546875" style="179" customWidth="1"/>
    <col min="3591" max="3591" width="14.28515625" style="179" customWidth="1"/>
    <col min="3592" max="3592" width="17.140625" style="179" customWidth="1"/>
    <col min="3593" max="3593" width="21" style="179" customWidth="1"/>
    <col min="3594" max="3594" width="18.5703125" style="179" customWidth="1"/>
    <col min="3595" max="3595" width="44.7109375" style="179" customWidth="1"/>
    <col min="3596" max="3596" width="29.28515625" style="179" customWidth="1"/>
    <col min="3597" max="3597" width="22" style="179" customWidth="1"/>
    <col min="3598" max="3598" width="18.5703125" style="179" customWidth="1"/>
    <col min="3599" max="3599" width="27" style="179" customWidth="1"/>
    <col min="3600" max="3600" width="27.5703125" style="179" customWidth="1"/>
    <col min="3601" max="3601" width="28.7109375" style="179" customWidth="1"/>
    <col min="3602" max="3602" width="25.42578125" style="179" customWidth="1"/>
    <col min="3603" max="3603" width="31.140625" style="179" customWidth="1"/>
    <col min="3604" max="3609" width="21.140625" style="179" customWidth="1"/>
    <col min="3610" max="3610" width="23" style="179" customWidth="1"/>
    <col min="3611" max="3611" width="19.5703125" style="179" customWidth="1"/>
    <col min="3612" max="3841" width="8.85546875" style="179"/>
    <col min="3842" max="3842" width="4.85546875" style="179" customWidth="1"/>
    <col min="3843" max="3843" width="32.140625" style="179" customWidth="1"/>
    <col min="3844" max="3844" width="18.5703125" style="179" customWidth="1"/>
    <col min="3845" max="3845" width="16.85546875" style="179" customWidth="1"/>
    <col min="3846" max="3846" width="12.85546875" style="179" customWidth="1"/>
    <col min="3847" max="3847" width="14.28515625" style="179" customWidth="1"/>
    <col min="3848" max="3848" width="17.140625" style="179" customWidth="1"/>
    <col min="3849" max="3849" width="21" style="179" customWidth="1"/>
    <col min="3850" max="3850" width="18.5703125" style="179" customWidth="1"/>
    <col min="3851" max="3851" width="44.7109375" style="179" customWidth="1"/>
    <col min="3852" max="3852" width="29.28515625" style="179" customWidth="1"/>
    <col min="3853" max="3853" width="22" style="179" customWidth="1"/>
    <col min="3854" max="3854" width="18.5703125" style="179" customWidth="1"/>
    <col min="3855" max="3855" width="27" style="179" customWidth="1"/>
    <col min="3856" max="3856" width="27.5703125" style="179" customWidth="1"/>
    <col min="3857" max="3857" width="28.7109375" style="179" customWidth="1"/>
    <col min="3858" max="3858" width="25.42578125" style="179" customWidth="1"/>
    <col min="3859" max="3859" width="31.140625" style="179" customWidth="1"/>
    <col min="3860" max="3865" width="21.140625" style="179" customWidth="1"/>
    <col min="3866" max="3866" width="23" style="179" customWidth="1"/>
    <col min="3867" max="3867" width="19.5703125" style="179" customWidth="1"/>
    <col min="3868" max="4097" width="8.85546875" style="179"/>
    <col min="4098" max="4098" width="4.85546875" style="179" customWidth="1"/>
    <col min="4099" max="4099" width="32.140625" style="179" customWidth="1"/>
    <col min="4100" max="4100" width="18.5703125" style="179" customWidth="1"/>
    <col min="4101" max="4101" width="16.85546875" style="179" customWidth="1"/>
    <col min="4102" max="4102" width="12.85546875" style="179" customWidth="1"/>
    <col min="4103" max="4103" width="14.28515625" style="179" customWidth="1"/>
    <col min="4104" max="4104" width="17.140625" style="179" customWidth="1"/>
    <col min="4105" max="4105" width="21" style="179" customWidth="1"/>
    <col min="4106" max="4106" width="18.5703125" style="179" customWidth="1"/>
    <col min="4107" max="4107" width="44.7109375" style="179" customWidth="1"/>
    <col min="4108" max="4108" width="29.28515625" style="179" customWidth="1"/>
    <col min="4109" max="4109" width="22" style="179" customWidth="1"/>
    <col min="4110" max="4110" width="18.5703125" style="179" customWidth="1"/>
    <col min="4111" max="4111" width="27" style="179" customWidth="1"/>
    <col min="4112" max="4112" width="27.5703125" style="179" customWidth="1"/>
    <col min="4113" max="4113" width="28.7109375" style="179" customWidth="1"/>
    <col min="4114" max="4114" width="25.42578125" style="179" customWidth="1"/>
    <col min="4115" max="4115" width="31.140625" style="179" customWidth="1"/>
    <col min="4116" max="4121" width="21.140625" style="179" customWidth="1"/>
    <col min="4122" max="4122" width="23" style="179" customWidth="1"/>
    <col min="4123" max="4123" width="19.5703125" style="179" customWidth="1"/>
    <col min="4124" max="4353" width="8.85546875" style="179"/>
    <col min="4354" max="4354" width="4.85546875" style="179" customWidth="1"/>
    <col min="4355" max="4355" width="32.140625" style="179" customWidth="1"/>
    <col min="4356" max="4356" width="18.5703125" style="179" customWidth="1"/>
    <col min="4357" max="4357" width="16.85546875" style="179" customWidth="1"/>
    <col min="4358" max="4358" width="12.85546875" style="179" customWidth="1"/>
    <col min="4359" max="4359" width="14.28515625" style="179" customWidth="1"/>
    <col min="4360" max="4360" width="17.140625" style="179" customWidth="1"/>
    <col min="4361" max="4361" width="21" style="179" customWidth="1"/>
    <col min="4362" max="4362" width="18.5703125" style="179" customWidth="1"/>
    <col min="4363" max="4363" width="44.7109375" style="179" customWidth="1"/>
    <col min="4364" max="4364" width="29.28515625" style="179" customWidth="1"/>
    <col min="4365" max="4365" width="22" style="179" customWidth="1"/>
    <col min="4366" max="4366" width="18.5703125" style="179" customWidth="1"/>
    <col min="4367" max="4367" width="27" style="179" customWidth="1"/>
    <col min="4368" max="4368" width="27.5703125" style="179" customWidth="1"/>
    <col min="4369" max="4369" width="28.7109375" style="179" customWidth="1"/>
    <col min="4370" max="4370" width="25.42578125" style="179" customWidth="1"/>
    <col min="4371" max="4371" width="31.140625" style="179" customWidth="1"/>
    <col min="4372" max="4377" width="21.140625" style="179" customWidth="1"/>
    <col min="4378" max="4378" width="23" style="179" customWidth="1"/>
    <col min="4379" max="4379" width="19.5703125" style="179" customWidth="1"/>
    <col min="4380" max="4609" width="8.85546875" style="179"/>
    <col min="4610" max="4610" width="4.85546875" style="179" customWidth="1"/>
    <col min="4611" max="4611" width="32.140625" style="179" customWidth="1"/>
    <col min="4612" max="4612" width="18.5703125" style="179" customWidth="1"/>
    <col min="4613" max="4613" width="16.85546875" style="179" customWidth="1"/>
    <col min="4614" max="4614" width="12.85546875" style="179" customWidth="1"/>
    <col min="4615" max="4615" width="14.28515625" style="179" customWidth="1"/>
    <col min="4616" max="4616" width="17.140625" style="179" customWidth="1"/>
    <col min="4617" max="4617" width="21" style="179" customWidth="1"/>
    <col min="4618" max="4618" width="18.5703125" style="179" customWidth="1"/>
    <col min="4619" max="4619" width="44.7109375" style="179" customWidth="1"/>
    <col min="4620" max="4620" width="29.28515625" style="179" customWidth="1"/>
    <col min="4621" max="4621" width="22" style="179" customWidth="1"/>
    <col min="4622" max="4622" width="18.5703125" style="179" customWidth="1"/>
    <col min="4623" max="4623" width="27" style="179" customWidth="1"/>
    <col min="4624" max="4624" width="27.5703125" style="179" customWidth="1"/>
    <col min="4625" max="4625" width="28.7109375" style="179" customWidth="1"/>
    <col min="4626" max="4626" width="25.42578125" style="179" customWidth="1"/>
    <col min="4627" max="4627" width="31.140625" style="179" customWidth="1"/>
    <col min="4628" max="4633" width="21.140625" style="179" customWidth="1"/>
    <col min="4634" max="4634" width="23" style="179" customWidth="1"/>
    <col min="4635" max="4635" width="19.5703125" style="179" customWidth="1"/>
    <col min="4636" max="4865" width="8.85546875" style="179"/>
    <col min="4866" max="4866" width="4.85546875" style="179" customWidth="1"/>
    <col min="4867" max="4867" width="32.140625" style="179" customWidth="1"/>
    <col min="4868" max="4868" width="18.5703125" style="179" customWidth="1"/>
    <col min="4869" max="4869" width="16.85546875" style="179" customWidth="1"/>
    <col min="4870" max="4870" width="12.85546875" style="179" customWidth="1"/>
    <col min="4871" max="4871" width="14.28515625" style="179" customWidth="1"/>
    <col min="4872" max="4872" width="17.140625" style="179" customWidth="1"/>
    <col min="4873" max="4873" width="21" style="179" customWidth="1"/>
    <col min="4874" max="4874" width="18.5703125" style="179" customWidth="1"/>
    <col min="4875" max="4875" width="44.7109375" style="179" customWidth="1"/>
    <col min="4876" max="4876" width="29.28515625" style="179" customWidth="1"/>
    <col min="4877" max="4877" width="22" style="179" customWidth="1"/>
    <col min="4878" max="4878" width="18.5703125" style="179" customWidth="1"/>
    <col min="4879" max="4879" width="27" style="179" customWidth="1"/>
    <col min="4880" max="4880" width="27.5703125" style="179" customWidth="1"/>
    <col min="4881" max="4881" width="28.7109375" style="179" customWidth="1"/>
    <col min="4882" max="4882" width="25.42578125" style="179" customWidth="1"/>
    <col min="4883" max="4883" width="31.140625" style="179" customWidth="1"/>
    <col min="4884" max="4889" width="21.140625" style="179" customWidth="1"/>
    <col min="4890" max="4890" width="23" style="179" customWidth="1"/>
    <col min="4891" max="4891" width="19.5703125" style="179" customWidth="1"/>
    <col min="4892" max="5121" width="8.85546875" style="179"/>
    <col min="5122" max="5122" width="4.85546875" style="179" customWidth="1"/>
    <col min="5123" max="5123" width="32.140625" style="179" customWidth="1"/>
    <col min="5124" max="5124" width="18.5703125" style="179" customWidth="1"/>
    <col min="5125" max="5125" width="16.85546875" style="179" customWidth="1"/>
    <col min="5126" max="5126" width="12.85546875" style="179" customWidth="1"/>
    <col min="5127" max="5127" width="14.28515625" style="179" customWidth="1"/>
    <col min="5128" max="5128" width="17.140625" style="179" customWidth="1"/>
    <col min="5129" max="5129" width="21" style="179" customWidth="1"/>
    <col min="5130" max="5130" width="18.5703125" style="179" customWidth="1"/>
    <col min="5131" max="5131" width="44.7109375" style="179" customWidth="1"/>
    <col min="5132" max="5132" width="29.28515625" style="179" customWidth="1"/>
    <col min="5133" max="5133" width="22" style="179" customWidth="1"/>
    <col min="5134" max="5134" width="18.5703125" style="179" customWidth="1"/>
    <col min="5135" max="5135" width="27" style="179" customWidth="1"/>
    <col min="5136" max="5136" width="27.5703125" style="179" customWidth="1"/>
    <col min="5137" max="5137" width="28.7109375" style="179" customWidth="1"/>
    <col min="5138" max="5138" width="25.42578125" style="179" customWidth="1"/>
    <col min="5139" max="5139" width="31.140625" style="179" customWidth="1"/>
    <col min="5140" max="5145" width="21.140625" style="179" customWidth="1"/>
    <col min="5146" max="5146" width="23" style="179" customWidth="1"/>
    <col min="5147" max="5147" width="19.5703125" style="179" customWidth="1"/>
    <col min="5148" max="5377" width="8.85546875" style="179"/>
    <col min="5378" max="5378" width="4.85546875" style="179" customWidth="1"/>
    <col min="5379" max="5379" width="32.140625" style="179" customWidth="1"/>
    <col min="5380" max="5380" width="18.5703125" style="179" customWidth="1"/>
    <col min="5381" max="5381" width="16.85546875" style="179" customWidth="1"/>
    <col min="5382" max="5382" width="12.85546875" style="179" customWidth="1"/>
    <col min="5383" max="5383" width="14.28515625" style="179" customWidth="1"/>
    <col min="5384" max="5384" width="17.140625" style="179" customWidth="1"/>
    <col min="5385" max="5385" width="21" style="179" customWidth="1"/>
    <col min="5386" max="5386" width="18.5703125" style="179" customWidth="1"/>
    <col min="5387" max="5387" width="44.7109375" style="179" customWidth="1"/>
    <col min="5388" max="5388" width="29.28515625" style="179" customWidth="1"/>
    <col min="5389" max="5389" width="22" style="179" customWidth="1"/>
    <col min="5390" max="5390" width="18.5703125" style="179" customWidth="1"/>
    <col min="5391" max="5391" width="27" style="179" customWidth="1"/>
    <col min="5392" max="5392" width="27.5703125" style="179" customWidth="1"/>
    <col min="5393" max="5393" width="28.7109375" style="179" customWidth="1"/>
    <col min="5394" max="5394" width="25.42578125" style="179" customWidth="1"/>
    <col min="5395" max="5395" width="31.140625" style="179" customWidth="1"/>
    <col min="5396" max="5401" width="21.140625" style="179" customWidth="1"/>
    <col min="5402" max="5402" width="23" style="179" customWidth="1"/>
    <col min="5403" max="5403" width="19.5703125" style="179" customWidth="1"/>
    <col min="5404" max="5633" width="8.85546875" style="179"/>
    <col min="5634" max="5634" width="4.85546875" style="179" customWidth="1"/>
    <col min="5635" max="5635" width="32.140625" style="179" customWidth="1"/>
    <col min="5636" max="5636" width="18.5703125" style="179" customWidth="1"/>
    <col min="5637" max="5637" width="16.85546875" style="179" customWidth="1"/>
    <col min="5638" max="5638" width="12.85546875" style="179" customWidth="1"/>
    <col min="5639" max="5639" width="14.28515625" style="179" customWidth="1"/>
    <col min="5640" max="5640" width="17.140625" style="179" customWidth="1"/>
    <col min="5641" max="5641" width="21" style="179" customWidth="1"/>
    <col min="5642" max="5642" width="18.5703125" style="179" customWidth="1"/>
    <col min="5643" max="5643" width="44.7109375" style="179" customWidth="1"/>
    <col min="5644" max="5644" width="29.28515625" style="179" customWidth="1"/>
    <col min="5645" max="5645" width="22" style="179" customWidth="1"/>
    <col min="5646" max="5646" width="18.5703125" style="179" customWidth="1"/>
    <col min="5647" max="5647" width="27" style="179" customWidth="1"/>
    <col min="5648" max="5648" width="27.5703125" style="179" customWidth="1"/>
    <col min="5649" max="5649" width="28.7109375" style="179" customWidth="1"/>
    <col min="5650" max="5650" width="25.42578125" style="179" customWidth="1"/>
    <col min="5651" max="5651" width="31.140625" style="179" customWidth="1"/>
    <col min="5652" max="5657" width="21.140625" style="179" customWidth="1"/>
    <col min="5658" max="5658" width="23" style="179" customWidth="1"/>
    <col min="5659" max="5659" width="19.5703125" style="179" customWidth="1"/>
    <col min="5660" max="5889" width="8.85546875" style="179"/>
    <col min="5890" max="5890" width="4.85546875" style="179" customWidth="1"/>
    <col min="5891" max="5891" width="32.140625" style="179" customWidth="1"/>
    <col min="5892" max="5892" width="18.5703125" style="179" customWidth="1"/>
    <col min="5893" max="5893" width="16.85546875" style="179" customWidth="1"/>
    <col min="5894" max="5894" width="12.85546875" style="179" customWidth="1"/>
    <col min="5895" max="5895" width="14.28515625" style="179" customWidth="1"/>
    <col min="5896" max="5896" width="17.140625" style="179" customWidth="1"/>
    <col min="5897" max="5897" width="21" style="179" customWidth="1"/>
    <col min="5898" max="5898" width="18.5703125" style="179" customWidth="1"/>
    <col min="5899" max="5899" width="44.7109375" style="179" customWidth="1"/>
    <col min="5900" max="5900" width="29.28515625" style="179" customWidth="1"/>
    <col min="5901" max="5901" width="22" style="179" customWidth="1"/>
    <col min="5902" max="5902" width="18.5703125" style="179" customWidth="1"/>
    <col min="5903" max="5903" width="27" style="179" customWidth="1"/>
    <col min="5904" max="5904" width="27.5703125" style="179" customWidth="1"/>
    <col min="5905" max="5905" width="28.7109375" style="179" customWidth="1"/>
    <col min="5906" max="5906" width="25.42578125" style="179" customWidth="1"/>
    <col min="5907" max="5907" width="31.140625" style="179" customWidth="1"/>
    <col min="5908" max="5913" width="21.140625" style="179" customWidth="1"/>
    <col min="5914" max="5914" width="23" style="179" customWidth="1"/>
    <col min="5915" max="5915" width="19.5703125" style="179" customWidth="1"/>
    <col min="5916" max="6145" width="8.85546875" style="179"/>
    <col min="6146" max="6146" width="4.85546875" style="179" customWidth="1"/>
    <col min="6147" max="6147" width="32.140625" style="179" customWidth="1"/>
    <col min="6148" max="6148" width="18.5703125" style="179" customWidth="1"/>
    <col min="6149" max="6149" width="16.85546875" style="179" customWidth="1"/>
    <col min="6150" max="6150" width="12.85546875" style="179" customWidth="1"/>
    <col min="6151" max="6151" width="14.28515625" style="179" customWidth="1"/>
    <col min="6152" max="6152" width="17.140625" style="179" customWidth="1"/>
    <col min="6153" max="6153" width="21" style="179" customWidth="1"/>
    <col min="6154" max="6154" width="18.5703125" style="179" customWidth="1"/>
    <col min="6155" max="6155" width="44.7109375" style="179" customWidth="1"/>
    <col min="6156" max="6156" width="29.28515625" style="179" customWidth="1"/>
    <col min="6157" max="6157" width="22" style="179" customWidth="1"/>
    <col min="6158" max="6158" width="18.5703125" style="179" customWidth="1"/>
    <col min="6159" max="6159" width="27" style="179" customWidth="1"/>
    <col min="6160" max="6160" width="27.5703125" style="179" customWidth="1"/>
    <col min="6161" max="6161" width="28.7109375" style="179" customWidth="1"/>
    <col min="6162" max="6162" width="25.42578125" style="179" customWidth="1"/>
    <col min="6163" max="6163" width="31.140625" style="179" customWidth="1"/>
    <col min="6164" max="6169" width="21.140625" style="179" customWidth="1"/>
    <col min="6170" max="6170" width="23" style="179" customWidth="1"/>
    <col min="6171" max="6171" width="19.5703125" style="179" customWidth="1"/>
    <col min="6172" max="6401" width="8.85546875" style="179"/>
    <col min="6402" max="6402" width="4.85546875" style="179" customWidth="1"/>
    <col min="6403" max="6403" width="32.140625" style="179" customWidth="1"/>
    <col min="6404" max="6404" width="18.5703125" style="179" customWidth="1"/>
    <col min="6405" max="6405" width="16.85546875" style="179" customWidth="1"/>
    <col min="6406" max="6406" width="12.85546875" style="179" customWidth="1"/>
    <col min="6407" max="6407" width="14.28515625" style="179" customWidth="1"/>
    <col min="6408" max="6408" width="17.140625" style="179" customWidth="1"/>
    <col min="6409" max="6409" width="21" style="179" customWidth="1"/>
    <col min="6410" max="6410" width="18.5703125" style="179" customWidth="1"/>
    <col min="6411" max="6411" width="44.7109375" style="179" customWidth="1"/>
    <col min="6412" max="6412" width="29.28515625" style="179" customWidth="1"/>
    <col min="6413" max="6413" width="22" style="179" customWidth="1"/>
    <col min="6414" max="6414" width="18.5703125" style="179" customWidth="1"/>
    <col min="6415" max="6415" width="27" style="179" customWidth="1"/>
    <col min="6416" max="6416" width="27.5703125" style="179" customWidth="1"/>
    <col min="6417" max="6417" width="28.7109375" style="179" customWidth="1"/>
    <col min="6418" max="6418" width="25.42578125" style="179" customWidth="1"/>
    <col min="6419" max="6419" width="31.140625" style="179" customWidth="1"/>
    <col min="6420" max="6425" width="21.140625" style="179" customWidth="1"/>
    <col min="6426" max="6426" width="23" style="179" customWidth="1"/>
    <col min="6427" max="6427" width="19.5703125" style="179" customWidth="1"/>
    <col min="6428" max="6657" width="8.85546875" style="179"/>
    <col min="6658" max="6658" width="4.85546875" style="179" customWidth="1"/>
    <col min="6659" max="6659" width="32.140625" style="179" customWidth="1"/>
    <col min="6660" max="6660" width="18.5703125" style="179" customWidth="1"/>
    <col min="6661" max="6661" width="16.85546875" style="179" customWidth="1"/>
    <col min="6662" max="6662" width="12.85546875" style="179" customWidth="1"/>
    <col min="6663" max="6663" width="14.28515625" style="179" customWidth="1"/>
    <col min="6664" max="6664" width="17.140625" style="179" customWidth="1"/>
    <col min="6665" max="6665" width="21" style="179" customWidth="1"/>
    <col min="6666" max="6666" width="18.5703125" style="179" customWidth="1"/>
    <col min="6667" max="6667" width="44.7109375" style="179" customWidth="1"/>
    <col min="6668" max="6668" width="29.28515625" style="179" customWidth="1"/>
    <col min="6669" max="6669" width="22" style="179" customWidth="1"/>
    <col min="6670" max="6670" width="18.5703125" style="179" customWidth="1"/>
    <col min="6671" max="6671" width="27" style="179" customWidth="1"/>
    <col min="6672" max="6672" width="27.5703125" style="179" customWidth="1"/>
    <col min="6673" max="6673" width="28.7109375" style="179" customWidth="1"/>
    <col min="6674" max="6674" width="25.42578125" style="179" customWidth="1"/>
    <col min="6675" max="6675" width="31.140625" style="179" customWidth="1"/>
    <col min="6676" max="6681" width="21.140625" style="179" customWidth="1"/>
    <col min="6682" max="6682" width="23" style="179" customWidth="1"/>
    <col min="6683" max="6683" width="19.5703125" style="179" customWidth="1"/>
    <col min="6684" max="6913" width="8.85546875" style="179"/>
    <col min="6914" max="6914" width="4.85546875" style="179" customWidth="1"/>
    <col min="6915" max="6915" width="32.140625" style="179" customWidth="1"/>
    <col min="6916" max="6916" width="18.5703125" style="179" customWidth="1"/>
    <col min="6917" max="6917" width="16.85546875" style="179" customWidth="1"/>
    <col min="6918" max="6918" width="12.85546875" style="179" customWidth="1"/>
    <col min="6919" max="6919" width="14.28515625" style="179" customWidth="1"/>
    <col min="6920" max="6920" width="17.140625" style="179" customWidth="1"/>
    <col min="6921" max="6921" width="21" style="179" customWidth="1"/>
    <col min="6922" max="6922" width="18.5703125" style="179" customWidth="1"/>
    <col min="6923" max="6923" width="44.7109375" style="179" customWidth="1"/>
    <col min="6924" max="6924" width="29.28515625" style="179" customWidth="1"/>
    <col min="6925" max="6925" width="22" style="179" customWidth="1"/>
    <col min="6926" max="6926" width="18.5703125" style="179" customWidth="1"/>
    <col min="6927" max="6927" width="27" style="179" customWidth="1"/>
    <col min="6928" max="6928" width="27.5703125" style="179" customWidth="1"/>
    <col min="6929" max="6929" width="28.7109375" style="179" customWidth="1"/>
    <col min="6930" max="6930" width="25.42578125" style="179" customWidth="1"/>
    <col min="6931" max="6931" width="31.140625" style="179" customWidth="1"/>
    <col min="6932" max="6937" width="21.140625" style="179" customWidth="1"/>
    <col min="6938" max="6938" width="23" style="179" customWidth="1"/>
    <col min="6939" max="6939" width="19.5703125" style="179" customWidth="1"/>
    <col min="6940" max="7169" width="8.85546875" style="179"/>
    <col min="7170" max="7170" width="4.85546875" style="179" customWidth="1"/>
    <col min="7171" max="7171" width="32.140625" style="179" customWidth="1"/>
    <col min="7172" max="7172" width="18.5703125" style="179" customWidth="1"/>
    <col min="7173" max="7173" width="16.85546875" style="179" customWidth="1"/>
    <col min="7174" max="7174" width="12.85546875" style="179" customWidth="1"/>
    <col min="7175" max="7175" width="14.28515625" style="179" customWidth="1"/>
    <col min="7176" max="7176" width="17.140625" style="179" customWidth="1"/>
    <col min="7177" max="7177" width="21" style="179" customWidth="1"/>
    <col min="7178" max="7178" width="18.5703125" style="179" customWidth="1"/>
    <col min="7179" max="7179" width="44.7109375" style="179" customWidth="1"/>
    <col min="7180" max="7180" width="29.28515625" style="179" customWidth="1"/>
    <col min="7181" max="7181" width="22" style="179" customWidth="1"/>
    <col min="7182" max="7182" width="18.5703125" style="179" customWidth="1"/>
    <col min="7183" max="7183" width="27" style="179" customWidth="1"/>
    <col min="7184" max="7184" width="27.5703125" style="179" customWidth="1"/>
    <col min="7185" max="7185" width="28.7109375" style="179" customWidth="1"/>
    <col min="7186" max="7186" width="25.42578125" style="179" customWidth="1"/>
    <col min="7187" max="7187" width="31.140625" style="179" customWidth="1"/>
    <col min="7188" max="7193" width="21.140625" style="179" customWidth="1"/>
    <col min="7194" max="7194" width="23" style="179" customWidth="1"/>
    <col min="7195" max="7195" width="19.5703125" style="179" customWidth="1"/>
    <col min="7196" max="7425" width="8.85546875" style="179"/>
    <col min="7426" max="7426" width="4.85546875" style="179" customWidth="1"/>
    <col min="7427" max="7427" width="32.140625" style="179" customWidth="1"/>
    <col min="7428" max="7428" width="18.5703125" style="179" customWidth="1"/>
    <col min="7429" max="7429" width="16.85546875" style="179" customWidth="1"/>
    <col min="7430" max="7430" width="12.85546875" style="179" customWidth="1"/>
    <col min="7431" max="7431" width="14.28515625" style="179" customWidth="1"/>
    <col min="7432" max="7432" width="17.140625" style="179" customWidth="1"/>
    <col min="7433" max="7433" width="21" style="179" customWidth="1"/>
    <col min="7434" max="7434" width="18.5703125" style="179" customWidth="1"/>
    <col min="7435" max="7435" width="44.7109375" style="179" customWidth="1"/>
    <col min="7436" max="7436" width="29.28515625" style="179" customWidth="1"/>
    <col min="7437" max="7437" width="22" style="179" customWidth="1"/>
    <col min="7438" max="7438" width="18.5703125" style="179" customWidth="1"/>
    <col min="7439" max="7439" width="27" style="179" customWidth="1"/>
    <col min="7440" max="7440" width="27.5703125" style="179" customWidth="1"/>
    <col min="7441" max="7441" width="28.7109375" style="179" customWidth="1"/>
    <col min="7442" max="7442" width="25.42578125" style="179" customWidth="1"/>
    <col min="7443" max="7443" width="31.140625" style="179" customWidth="1"/>
    <col min="7444" max="7449" width="21.140625" style="179" customWidth="1"/>
    <col min="7450" max="7450" width="23" style="179" customWidth="1"/>
    <col min="7451" max="7451" width="19.5703125" style="179" customWidth="1"/>
    <col min="7452" max="7681" width="8.85546875" style="179"/>
    <col min="7682" max="7682" width="4.85546875" style="179" customWidth="1"/>
    <col min="7683" max="7683" width="32.140625" style="179" customWidth="1"/>
    <col min="7684" max="7684" width="18.5703125" style="179" customWidth="1"/>
    <col min="7685" max="7685" width="16.85546875" style="179" customWidth="1"/>
    <col min="7686" max="7686" width="12.85546875" style="179" customWidth="1"/>
    <col min="7687" max="7687" width="14.28515625" style="179" customWidth="1"/>
    <col min="7688" max="7688" width="17.140625" style="179" customWidth="1"/>
    <col min="7689" max="7689" width="21" style="179" customWidth="1"/>
    <col min="7690" max="7690" width="18.5703125" style="179" customWidth="1"/>
    <col min="7691" max="7691" width="44.7109375" style="179" customWidth="1"/>
    <col min="7692" max="7692" width="29.28515625" style="179" customWidth="1"/>
    <col min="7693" max="7693" width="22" style="179" customWidth="1"/>
    <col min="7694" max="7694" width="18.5703125" style="179" customWidth="1"/>
    <col min="7695" max="7695" width="27" style="179" customWidth="1"/>
    <col min="7696" max="7696" width="27.5703125" style="179" customWidth="1"/>
    <col min="7697" max="7697" width="28.7109375" style="179" customWidth="1"/>
    <col min="7698" max="7698" width="25.42578125" style="179" customWidth="1"/>
    <col min="7699" max="7699" width="31.140625" style="179" customWidth="1"/>
    <col min="7700" max="7705" width="21.140625" style="179" customWidth="1"/>
    <col min="7706" max="7706" width="23" style="179" customWidth="1"/>
    <col min="7707" max="7707" width="19.5703125" style="179" customWidth="1"/>
    <col min="7708" max="7937" width="8.85546875" style="179"/>
    <col min="7938" max="7938" width="4.85546875" style="179" customWidth="1"/>
    <col min="7939" max="7939" width="32.140625" style="179" customWidth="1"/>
    <col min="7940" max="7940" width="18.5703125" style="179" customWidth="1"/>
    <col min="7941" max="7941" width="16.85546875" style="179" customWidth="1"/>
    <col min="7942" max="7942" width="12.85546875" style="179" customWidth="1"/>
    <col min="7943" max="7943" width="14.28515625" style="179" customWidth="1"/>
    <col min="7944" max="7944" width="17.140625" style="179" customWidth="1"/>
    <col min="7945" max="7945" width="21" style="179" customWidth="1"/>
    <col min="7946" max="7946" width="18.5703125" style="179" customWidth="1"/>
    <col min="7947" max="7947" width="44.7109375" style="179" customWidth="1"/>
    <col min="7948" max="7948" width="29.28515625" style="179" customWidth="1"/>
    <col min="7949" max="7949" width="22" style="179" customWidth="1"/>
    <col min="7950" max="7950" width="18.5703125" style="179" customWidth="1"/>
    <col min="7951" max="7951" width="27" style="179" customWidth="1"/>
    <col min="7952" max="7952" width="27.5703125" style="179" customWidth="1"/>
    <col min="7953" max="7953" width="28.7109375" style="179" customWidth="1"/>
    <col min="7954" max="7954" width="25.42578125" style="179" customWidth="1"/>
    <col min="7955" max="7955" width="31.140625" style="179" customWidth="1"/>
    <col min="7956" max="7961" width="21.140625" style="179" customWidth="1"/>
    <col min="7962" max="7962" width="23" style="179" customWidth="1"/>
    <col min="7963" max="7963" width="19.5703125" style="179" customWidth="1"/>
    <col min="7964" max="8193" width="8.85546875" style="179"/>
    <col min="8194" max="8194" width="4.85546875" style="179" customWidth="1"/>
    <col min="8195" max="8195" width="32.140625" style="179" customWidth="1"/>
    <col min="8196" max="8196" width="18.5703125" style="179" customWidth="1"/>
    <col min="8197" max="8197" width="16.85546875" style="179" customWidth="1"/>
    <col min="8198" max="8198" width="12.85546875" style="179" customWidth="1"/>
    <col min="8199" max="8199" width="14.28515625" style="179" customWidth="1"/>
    <col min="8200" max="8200" width="17.140625" style="179" customWidth="1"/>
    <col min="8201" max="8201" width="21" style="179" customWidth="1"/>
    <col min="8202" max="8202" width="18.5703125" style="179" customWidth="1"/>
    <col min="8203" max="8203" width="44.7109375" style="179" customWidth="1"/>
    <col min="8204" max="8204" width="29.28515625" style="179" customWidth="1"/>
    <col min="8205" max="8205" width="22" style="179" customWidth="1"/>
    <col min="8206" max="8206" width="18.5703125" style="179" customWidth="1"/>
    <col min="8207" max="8207" width="27" style="179" customWidth="1"/>
    <col min="8208" max="8208" width="27.5703125" style="179" customWidth="1"/>
    <col min="8209" max="8209" width="28.7109375" style="179" customWidth="1"/>
    <col min="8210" max="8210" width="25.42578125" style="179" customWidth="1"/>
    <col min="8211" max="8211" width="31.140625" style="179" customWidth="1"/>
    <col min="8212" max="8217" width="21.140625" style="179" customWidth="1"/>
    <col min="8218" max="8218" width="23" style="179" customWidth="1"/>
    <col min="8219" max="8219" width="19.5703125" style="179" customWidth="1"/>
    <col min="8220" max="8449" width="8.85546875" style="179"/>
    <col min="8450" max="8450" width="4.85546875" style="179" customWidth="1"/>
    <col min="8451" max="8451" width="32.140625" style="179" customWidth="1"/>
    <col min="8452" max="8452" width="18.5703125" style="179" customWidth="1"/>
    <col min="8453" max="8453" width="16.85546875" style="179" customWidth="1"/>
    <col min="8454" max="8454" width="12.85546875" style="179" customWidth="1"/>
    <col min="8455" max="8455" width="14.28515625" style="179" customWidth="1"/>
    <col min="8456" max="8456" width="17.140625" style="179" customWidth="1"/>
    <col min="8457" max="8457" width="21" style="179" customWidth="1"/>
    <col min="8458" max="8458" width="18.5703125" style="179" customWidth="1"/>
    <col min="8459" max="8459" width="44.7109375" style="179" customWidth="1"/>
    <col min="8460" max="8460" width="29.28515625" style="179" customWidth="1"/>
    <col min="8461" max="8461" width="22" style="179" customWidth="1"/>
    <col min="8462" max="8462" width="18.5703125" style="179" customWidth="1"/>
    <col min="8463" max="8463" width="27" style="179" customWidth="1"/>
    <col min="8464" max="8464" width="27.5703125" style="179" customWidth="1"/>
    <col min="8465" max="8465" width="28.7109375" style="179" customWidth="1"/>
    <col min="8466" max="8466" width="25.42578125" style="179" customWidth="1"/>
    <col min="8467" max="8467" width="31.140625" style="179" customWidth="1"/>
    <col min="8468" max="8473" width="21.140625" style="179" customWidth="1"/>
    <col min="8474" max="8474" width="23" style="179" customWidth="1"/>
    <col min="8475" max="8475" width="19.5703125" style="179" customWidth="1"/>
    <col min="8476" max="8705" width="8.85546875" style="179"/>
    <col min="8706" max="8706" width="4.85546875" style="179" customWidth="1"/>
    <col min="8707" max="8707" width="32.140625" style="179" customWidth="1"/>
    <col min="8708" max="8708" width="18.5703125" style="179" customWidth="1"/>
    <col min="8709" max="8709" width="16.85546875" style="179" customWidth="1"/>
    <col min="8710" max="8710" width="12.85546875" style="179" customWidth="1"/>
    <col min="8711" max="8711" width="14.28515625" style="179" customWidth="1"/>
    <col min="8712" max="8712" width="17.140625" style="179" customWidth="1"/>
    <col min="8713" max="8713" width="21" style="179" customWidth="1"/>
    <col min="8714" max="8714" width="18.5703125" style="179" customWidth="1"/>
    <col min="8715" max="8715" width="44.7109375" style="179" customWidth="1"/>
    <col min="8716" max="8716" width="29.28515625" style="179" customWidth="1"/>
    <col min="8717" max="8717" width="22" style="179" customWidth="1"/>
    <col min="8718" max="8718" width="18.5703125" style="179" customWidth="1"/>
    <col min="8719" max="8719" width="27" style="179" customWidth="1"/>
    <col min="8720" max="8720" width="27.5703125" style="179" customWidth="1"/>
    <col min="8721" max="8721" width="28.7109375" style="179" customWidth="1"/>
    <col min="8722" max="8722" width="25.42578125" style="179" customWidth="1"/>
    <col min="8723" max="8723" width="31.140625" style="179" customWidth="1"/>
    <col min="8724" max="8729" width="21.140625" style="179" customWidth="1"/>
    <col min="8730" max="8730" width="23" style="179" customWidth="1"/>
    <col min="8731" max="8731" width="19.5703125" style="179" customWidth="1"/>
    <col min="8732" max="8961" width="8.85546875" style="179"/>
    <col min="8962" max="8962" width="4.85546875" style="179" customWidth="1"/>
    <col min="8963" max="8963" width="32.140625" style="179" customWidth="1"/>
    <col min="8964" max="8964" width="18.5703125" style="179" customWidth="1"/>
    <col min="8965" max="8965" width="16.85546875" style="179" customWidth="1"/>
    <col min="8966" max="8966" width="12.85546875" style="179" customWidth="1"/>
    <col min="8967" max="8967" width="14.28515625" style="179" customWidth="1"/>
    <col min="8968" max="8968" width="17.140625" style="179" customWidth="1"/>
    <col min="8969" max="8969" width="21" style="179" customWidth="1"/>
    <col min="8970" max="8970" width="18.5703125" style="179" customWidth="1"/>
    <col min="8971" max="8971" width="44.7109375" style="179" customWidth="1"/>
    <col min="8972" max="8972" width="29.28515625" style="179" customWidth="1"/>
    <col min="8973" max="8973" width="22" style="179" customWidth="1"/>
    <col min="8974" max="8974" width="18.5703125" style="179" customWidth="1"/>
    <col min="8975" max="8975" width="27" style="179" customWidth="1"/>
    <col min="8976" max="8976" width="27.5703125" style="179" customWidth="1"/>
    <col min="8977" max="8977" width="28.7109375" style="179" customWidth="1"/>
    <col min="8978" max="8978" width="25.42578125" style="179" customWidth="1"/>
    <col min="8979" max="8979" width="31.140625" style="179" customWidth="1"/>
    <col min="8980" max="8985" width="21.140625" style="179" customWidth="1"/>
    <col min="8986" max="8986" width="23" style="179" customWidth="1"/>
    <col min="8987" max="8987" width="19.5703125" style="179" customWidth="1"/>
    <col min="8988" max="9217" width="8.85546875" style="179"/>
    <col min="9218" max="9218" width="4.85546875" style="179" customWidth="1"/>
    <col min="9219" max="9219" width="32.140625" style="179" customWidth="1"/>
    <col min="9220" max="9220" width="18.5703125" style="179" customWidth="1"/>
    <col min="9221" max="9221" width="16.85546875" style="179" customWidth="1"/>
    <col min="9222" max="9222" width="12.85546875" style="179" customWidth="1"/>
    <col min="9223" max="9223" width="14.28515625" style="179" customWidth="1"/>
    <col min="9224" max="9224" width="17.140625" style="179" customWidth="1"/>
    <col min="9225" max="9225" width="21" style="179" customWidth="1"/>
    <col min="9226" max="9226" width="18.5703125" style="179" customWidth="1"/>
    <col min="9227" max="9227" width="44.7109375" style="179" customWidth="1"/>
    <col min="9228" max="9228" width="29.28515625" style="179" customWidth="1"/>
    <col min="9229" max="9229" width="22" style="179" customWidth="1"/>
    <col min="9230" max="9230" width="18.5703125" style="179" customWidth="1"/>
    <col min="9231" max="9231" width="27" style="179" customWidth="1"/>
    <col min="9232" max="9232" width="27.5703125" style="179" customWidth="1"/>
    <col min="9233" max="9233" width="28.7109375" style="179" customWidth="1"/>
    <col min="9234" max="9234" width="25.42578125" style="179" customWidth="1"/>
    <col min="9235" max="9235" width="31.140625" style="179" customWidth="1"/>
    <col min="9236" max="9241" width="21.140625" style="179" customWidth="1"/>
    <col min="9242" max="9242" width="23" style="179" customWidth="1"/>
    <col min="9243" max="9243" width="19.5703125" style="179" customWidth="1"/>
    <col min="9244" max="9473" width="8.85546875" style="179"/>
    <col min="9474" max="9474" width="4.85546875" style="179" customWidth="1"/>
    <col min="9475" max="9475" width="32.140625" style="179" customWidth="1"/>
    <col min="9476" max="9476" width="18.5703125" style="179" customWidth="1"/>
    <col min="9477" max="9477" width="16.85546875" style="179" customWidth="1"/>
    <col min="9478" max="9478" width="12.85546875" style="179" customWidth="1"/>
    <col min="9479" max="9479" width="14.28515625" style="179" customWidth="1"/>
    <col min="9480" max="9480" width="17.140625" style="179" customWidth="1"/>
    <col min="9481" max="9481" width="21" style="179" customWidth="1"/>
    <col min="9482" max="9482" width="18.5703125" style="179" customWidth="1"/>
    <col min="9483" max="9483" width="44.7109375" style="179" customWidth="1"/>
    <col min="9484" max="9484" width="29.28515625" style="179" customWidth="1"/>
    <col min="9485" max="9485" width="22" style="179" customWidth="1"/>
    <col min="9486" max="9486" width="18.5703125" style="179" customWidth="1"/>
    <col min="9487" max="9487" width="27" style="179" customWidth="1"/>
    <col min="9488" max="9488" width="27.5703125" style="179" customWidth="1"/>
    <col min="9489" max="9489" width="28.7109375" style="179" customWidth="1"/>
    <col min="9490" max="9490" width="25.42578125" style="179" customWidth="1"/>
    <col min="9491" max="9491" width="31.140625" style="179" customWidth="1"/>
    <col min="9492" max="9497" width="21.140625" style="179" customWidth="1"/>
    <col min="9498" max="9498" width="23" style="179" customWidth="1"/>
    <col min="9499" max="9499" width="19.5703125" style="179" customWidth="1"/>
    <col min="9500" max="9729" width="8.85546875" style="179"/>
    <col min="9730" max="9730" width="4.85546875" style="179" customWidth="1"/>
    <col min="9731" max="9731" width="32.140625" style="179" customWidth="1"/>
    <col min="9732" max="9732" width="18.5703125" style="179" customWidth="1"/>
    <col min="9733" max="9733" width="16.85546875" style="179" customWidth="1"/>
    <col min="9734" max="9734" width="12.85546875" style="179" customWidth="1"/>
    <col min="9735" max="9735" width="14.28515625" style="179" customWidth="1"/>
    <col min="9736" max="9736" width="17.140625" style="179" customWidth="1"/>
    <col min="9737" max="9737" width="21" style="179" customWidth="1"/>
    <col min="9738" max="9738" width="18.5703125" style="179" customWidth="1"/>
    <col min="9739" max="9739" width="44.7109375" style="179" customWidth="1"/>
    <col min="9740" max="9740" width="29.28515625" style="179" customWidth="1"/>
    <col min="9741" max="9741" width="22" style="179" customWidth="1"/>
    <col min="9742" max="9742" width="18.5703125" style="179" customWidth="1"/>
    <col min="9743" max="9743" width="27" style="179" customWidth="1"/>
    <col min="9744" max="9744" width="27.5703125" style="179" customWidth="1"/>
    <col min="9745" max="9745" width="28.7109375" style="179" customWidth="1"/>
    <col min="9746" max="9746" width="25.42578125" style="179" customWidth="1"/>
    <col min="9747" max="9747" width="31.140625" style="179" customWidth="1"/>
    <col min="9748" max="9753" width="21.140625" style="179" customWidth="1"/>
    <col min="9754" max="9754" width="23" style="179" customWidth="1"/>
    <col min="9755" max="9755" width="19.5703125" style="179" customWidth="1"/>
    <col min="9756" max="9985" width="8.85546875" style="179"/>
    <col min="9986" max="9986" width="4.85546875" style="179" customWidth="1"/>
    <col min="9987" max="9987" width="32.140625" style="179" customWidth="1"/>
    <col min="9988" max="9988" width="18.5703125" style="179" customWidth="1"/>
    <col min="9989" max="9989" width="16.85546875" style="179" customWidth="1"/>
    <col min="9990" max="9990" width="12.85546875" style="179" customWidth="1"/>
    <col min="9991" max="9991" width="14.28515625" style="179" customWidth="1"/>
    <col min="9992" max="9992" width="17.140625" style="179" customWidth="1"/>
    <col min="9993" max="9993" width="21" style="179" customWidth="1"/>
    <col min="9994" max="9994" width="18.5703125" style="179" customWidth="1"/>
    <col min="9995" max="9995" width="44.7109375" style="179" customWidth="1"/>
    <col min="9996" max="9996" width="29.28515625" style="179" customWidth="1"/>
    <col min="9997" max="9997" width="22" style="179" customWidth="1"/>
    <col min="9998" max="9998" width="18.5703125" style="179" customWidth="1"/>
    <col min="9999" max="9999" width="27" style="179" customWidth="1"/>
    <col min="10000" max="10000" width="27.5703125" style="179" customWidth="1"/>
    <col min="10001" max="10001" width="28.7109375" style="179" customWidth="1"/>
    <col min="10002" max="10002" width="25.42578125" style="179" customWidth="1"/>
    <col min="10003" max="10003" width="31.140625" style="179" customWidth="1"/>
    <col min="10004" max="10009" width="21.140625" style="179" customWidth="1"/>
    <col min="10010" max="10010" width="23" style="179" customWidth="1"/>
    <col min="10011" max="10011" width="19.5703125" style="179" customWidth="1"/>
    <col min="10012" max="10241" width="8.85546875" style="179"/>
    <col min="10242" max="10242" width="4.85546875" style="179" customWidth="1"/>
    <col min="10243" max="10243" width="32.140625" style="179" customWidth="1"/>
    <col min="10244" max="10244" width="18.5703125" style="179" customWidth="1"/>
    <col min="10245" max="10245" width="16.85546875" style="179" customWidth="1"/>
    <col min="10246" max="10246" width="12.85546875" style="179" customWidth="1"/>
    <col min="10247" max="10247" width="14.28515625" style="179" customWidth="1"/>
    <col min="10248" max="10248" width="17.140625" style="179" customWidth="1"/>
    <col min="10249" max="10249" width="21" style="179" customWidth="1"/>
    <col min="10250" max="10250" width="18.5703125" style="179" customWidth="1"/>
    <col min="10251" max="10251" width="44.7109375" style="179" customWidth="1"/>
    <col min="10252" max="10252" width="29.28515625" style="179" customWidth="1"/>
    <col min="10253" max="10253" width="22" style="179" customWidth="1"/>
    <col min="10254" max="10254" width="18.5703125" style="179" customWidth="1"/>
    <col min="10255" max="10255" width="27" style="179" customWidth="1"/>
    <col min="10256" max="10256" width="27.5703125" style="179" customWidth="1"/>
    <col min="10257" max="10257" width="28.7109375" style="179" customWidth="1"/>
    <col min="10258" max="10258" width="25.42578125" style="179" customWidth="1"/>
    <col min="10259" max="10259" width="31.140625" style="179" customWidth="1"/>
    <col min="10260" max="10265" width="21.140625" style="179" customWidth="1"/>
    <col min="10266" max="10266" width="23" style="179" customWidth="1"/>
    <col min="10267" max="10267" width="19.5703125" style="179" customWidth="1"/>
    <col min="10268" max="10497" width="8.85546875" style="179"/>
    <col min="10498" max="10498" width="4.85546875" style="179" customWidth="1"/>
    <col min="10499" max="10499" width="32.140625" style="179" customWidth="1"/>
    <col min="10500" max="10500" width="18.5703125" style="179" customWidth="1"/>
    <col min="10501" max="10501" width="16.85546875" style="179" customWidth="1"/>
    <col min="10502" max="10502" width="12.85546875" style="179" customWidth="1"/>
    <col min="10503" max="10503" width="14.28515625" style="179" customWidth="1"/>
    <col min="10504" max="10504" width="17.140625" style="179" customWidth="1"/>
    <col min="10505" max="10505" width="21" style="179" customWidth="1"/>
    <col min="10506" max="10506" width="18.5703125" style="179" customWidth="1"/>
    <col min="10507" max="10507" width="44.7109375" style="179" customWidth="1"/>
    <col min="10508" max="10508" width="29.28515625" style="179" customWidth="1"/>
    <col min="10509" max="10509" width="22" style="179" customWidth="1"/>
    <col min="10510" max="10510" width="18.5703125" style="179" customWidth="1"/>
    <col min="10511" max="10511" width="27" style="179" customWidth="1"/>
    <col min="10512" max="10512" width="27.5703125" style="179" customWidth="1"/>
    <col min="10513" max="10513" width="28.7109375" style="179" customWidth="1"/>
    <col min="10514" max="10514" width="25.42578125" style="179" customWidth="1"/>
    <col min="10515" max="10515" width="31.140625" style="179" customWidth="1"/>
    <col min="10516" max="10521" width="21.140625" style="179" customWidth="1"/>
    <col min="10522" max="10522" width="23" style="179" customWidth="1"/>
    <col min="10523" max="10523" width="19.5703125" style="179" customWidth="1"/>
    <col min="10524" max="10753" width="8.85546875" style="179"/>
    <col min="10754" max="10754" width="4.85546875" style="179" customWidth="1"/>
    <col min="10755" max="10755" width="32.140625" style="179" customWidth="1"/>
    <col min="10756" max="10756" width="18.5703125" style="179" customWidth="1"/>
    <col min="10757" max="10757" width="16.85546875" style="179" customWidth="1"/>
    <col min="10758" max="10758" width="12.85546875" style="179" customWidth="1"/>
    <col min="10759" max="10759" width="14.28515625" style="179" customWidth="1"/>
    <col min="10760" max="10760" width="17.140625" style="179" customWidth="1"/>
    <col min="10761" max="10761" width="21" style="179" customWidth="1"/>
    <col min="10762" max="10762" width="18.5703125" style="179" customWidth="1"/>
    <col min="10763" max="10763" width="44.7109375" style="179" customWidth="1"/>
    <col min="10764" max="10764" width="29.28515625" style="179" customWidth="1"/>
    <col min="10765" max="10765" width="22" style="179" customWidth="1"/>
    <col min="10766" max="10766" width="18.5703125" style="179" customWidth="1"/>
    <col min="10767" max="10767" width="27" style="179" customWidth="1"/>
    <col min="10768" max="10768" width="27.5703125" style="179" customWidth="1"/>
    <col min="10769" max="10769" width="28.7109375" style="179" customWidth="1"/>
    <col min="10770" max="10770" width="25.42578125" style="179" customWidth="1"/>
    <col min="10771" max="10771" width="31.140625" style="179" customWidth="1"/>
    <col min="10772" max="10777" width="21.140625" style="179" customWidth="1"/>
    <col min="10778" max="10778" width="23" style="179" customWidth="1"/>
    <col min="10779" max="10779" width="19.5703125" style="179" customWidth="1"/>
    <col min="10780" max="11009" width="8.85546875" style="179"/>
    <col min="11010" max="11010" width="4.85546875" style="179" customWidth="1"/>
    <col min="11011" max="11011" width="32.140625" style="179" customWidth="1"/>
    <col min="11012" max="11012" width="18.5703125" style="179" customWidth="1"/>
    <col min="11013" max="11013" width="16.85546875" style="179" customWidth="1"/>
    <col min="11014" max="11014" width="12.85546875" style="179" customWidth="1"/>
    <col min="11015" max="11015" width="14.28515625" style="179" customWidth="1"/>
    <col min="11016" max="11016" width="17.140625" style="179" customWidth="1"/>
    <col min="11017" max="11017" width="21" style="179" customWidth="1"/>
    <col min="11018" max="11018" width="18.5703125" style="179" customWidth="1"/>
    <col min="11019" max="11019" width="44.7109375" style="179" customWidth="1"/>
    <col min="11020" max="11020" width="29.28515625" style="179" customWidth="1"/>
    <col min="11021" max="11021" width="22" style="179" customWidth="1"/>
    <col min="11022" max="11022" width="18.5703125" style="179" customWidth="1"/>
    <col min="11023" max="11023" width="27" style="179" customWidth="1"/>
    <col min="11024" max="11024" width="27.5703125" style="179" customWidth="1"/>
    <col min="11025" max="11025" width="28.7109375" style="179" customWidth="1"/>
    <col min="11026" max="11026" width="25.42578125" style="179" customWidth="1"/>
    <col min="11027" max="11027" width="31.140625" style="179" customWidth="1"/>
    <col min="11028" max="11033" width="21.140625" style="179" customWidth="1"/>
    <col min="11034" max="11034" width="23" style="179" customWidth="1"/>
    <col min="11035" max="11035" width="19.5703125" style="179" customWidth="1"/>
    <col min="11036" max="11265" width="8.85546875" style="179"/>
    <col min="11266" max="11266" width="4.85546875" style="179" customWidth="1"/>
    <col min="11267" max="11267" width="32.140625" style="179" customWidth="1"/>
    <col min="11268" max="11268" width="18.5703125" style="179" customWidth="1"/>
    <col min="11269" max="11269" width="16.85546875" style="179" customWidth="1"/>
    <col min="11270" max="11270" width="12.85546875" style="179" customWidth="1"/>
    <col min="11271" max="11271" width="14.28515625" style="179" customWidth="1"/>
    <col min="11272" max="11272" width="17.140625" style="179" customWidth="1"/>
    <col min="11273" max="11273" width="21" style="179" customWidth="1"/>
    <col min="11274" max="11274" width="18.5703125" style="179" customWidth="1"/>
    <col min="11275" max="11275" width="44.7109375" style="179" customWidth="1"/>
    <col min="11276" max="11276" width="29.28515625" style="179" customWidth="1"/>
    <col min="11277" max="11277" width="22" style="179" customWidth="1"/>
    <col min="11278" max="11278" width="18.5703125" style="179" customWidth="1"/>
    <col min="11279" max="11279" width="27" style="179" customWidth="1"/>
    <col min="11280" max="11280" width="27.5703125" style="179" customWidth="1"/>
    <col min="11281" max="11281" width="28.7109375" style="179" customWidth="1"/>
    <col min="11282" max="11282" width="25.42578125" style="179" customWidth="1"/>
    <col min="11283" max="11283" width="31.140625" style="179" customWidth="1"/>
    <col min="11284" max="11289" width="21.140625" style="179" customWidth="1"/>
    <col min="11290" max="11290" width="23" style="179" customWidth="1"/>
    <col min="11291" max="11291" width="19.5703125" style="179" customWidth="1"/>
    <col min="11292" max="11521" width="8.85546875" style="179"/>
    <col min="11522" max="11522" width="4.85546875" style="179" customWidth="1"/>
    <col min="11523" max="11523" width="32.140625" style="179" customWidth="1"/>
    <col min="11524" max="11524" width="18.5703125" style="179" customWidth="1"/>
    <col min="11525" max="11525" width="16.85546875" style="179" customWidth="1"/>
    <col min="11526" max="11526" width="12.85546875" style="179" customWidth="1"/>
    <col min="11527" max="11527" width="14.28515625" style="179" customWidth="1"/>
    <col min="11528" max="11528" width="17.140625" style="179" customWidth="1"/>
    <col min="11529" max="11529" width="21" style="179" customWidth="1"/>
    <col min="11530" max="11530" width="18.5703125" style="179" customWidth="1"/>
    <col min="11531" max="11531" width="44.7109375" style="179" customWidth="1"/>
    <col min="11532" max="11532" width="29.28515625" style="179" customWidth="1"/>
    <col min="11533" max="11533" width="22" style="179" customWidth="1"/>
    <col min="11534" max="11534" width="18.5703125" style="179" customWidth="1"/>
    <col min="11535" max="11535" width="27" style="179" customWidth="1"/>
    <col min="11536" max="11536" width="27.5703125" style="179" customWidth="1"/>
    <col min="11537" max="11537" width="28.7109375" style="179" customWidth="1"/>
    <col min="11538" max="11538" width="25.42578125" style="179" customWidth="1"/>
    <col min="11539" max="11539" width="31.140625" style="179" customWidth="1"/>
    <col min="11540" max="11545" width="21.140625" style="179" customWidth="1"/>
    <col min="11546" max="11546" width="23" style="179" customWidth="1"/>
    <col min="11547" max="11547" width="19.5703125" style="179" customWidth="1"/>
    <col min="11548" max="11777" width="8.85546875" style="179"/>
    <col min="11778" max="11778" width="4.85546875" style="179" customWidth="1"/>
    <col min="11779" max="11779" width="32.140625" style="179" customWidth="1"/>
    <col min="11780" max="11780" width="18.5703125" style="179" customWidth="1"/>
    <col min="11781" max="11781" width="16.85546875" style="179" customWidth="1"/>
    <col min="11782" max="11782" width="12.85546875" style="179" customWidth="1"/>
    <col min="11783" max="11783" width="14.28515625" style="179" customWidth="1"/>
    <col min="11784" max="11784" width="17.140625" style="179" customWidth="1"/>
    <col min="11785" max="11785" width="21" style="179" customWidth="1"/>
    <col min="11786" max="11786" width="18.5703125" style="179" customWidth="1"/>
    <col min="11787" max="11787" width="44.7109375" style="179" customWidth="1"/>
    <col min="11788" max="11788" width="29.28515625" style="179" customWidth="1"/>
    <col min="11789" max="11789" width="22" style="179" customWidth="1"/>
    <col min="11790" max="11790" width="18.5703125" style="179" customWidth="1"/>
    <col min="11791" max="11791" width="27" style="179" customWidth="1"/>
    <col min="11792" max="11792" width="27.5703125" style="179" customWidth="1"/>
    <col min="11793" max="11793" width="28.7109375" style="179" customWidth="1"/>
    <col min="11794" max="11794" width="25.42578125" style="179" customWidth="1"/>
    <col min="11795" max="11795" width="31.140625" style="179" customWidth="1"/>
    <col min="11796" max="11801" width="21.140625" style="179" customWidth="1"/>
    <col min="11802" max="11802" width="23" style="179" customWidth="1"/>
    <col min="11803" max="11803" width="19.5703125" style="179" customWidth="1"/>
    <col min="11804" max="12033" width="8.85546875" style="179"/>
    <col min="12034" max="12034" width="4.85546875" style="179" customWidth="1"/>
    <col min="12035" max="12035" width="32.140625" style="179" customWidth="1"/>
    <col min="12036" max="12036" width="18.5703125" style="179" customWidth="1"/>
    <col min="12037" max="12037" width="16.85546875" style="179" customWidth="1"/>
    <col min="12038" max="12038" width="12.85546875" style="179" customWidth="1"/>
    <col min="12039" max="12039" width="14.28515625" style="179" customWidth="1"/>
    <col min="12040" max="12040" width="17.140625" style="179" customWidth="1"/>
    <col min="12041" max="12041" width="21" style="179" customWidth="1"/>
    <col min="12042" max="12042" width="18.5703125" style="179" customWidth="1"/>
    <col min="12043" max="12043" width="44.7109375" style="179" customWidth="1"/>
    <col min="12044" max="12044" width="29.28515625" style="179" customWidth="1"/>
    <col min="12045" max="12045" width="22" style="179" customWidth="1"/>
    <col min="12046" max="12046" width="18.5703125" style="179" customWidth="1"/>
    <col min="12047" max="12047" width="27" style="179" customWidth="1"/>
    <col min="12048" max="12048" width="27.5703125" style="179" customWidth="1"/>
    <col min="12049" max="12049" width="28.7109375" style="179" customWidth="1"/>
    <col min="12050" max="12050" width="25.42578125" style="179" customWidth="1"/>
    <col min="12051" max="12051" width="31.140625" style="179" customWidth="1"/>
    <col min="12052" max="12057" width="21.140625" style="179" customWidth="1"/>
    <col min="12058" max="12058" width="23" style="179" customWidth="1"/>
    <col min="12059" max="12059" width="19.5703125" style="179" customWidth="1"/>
    <col min="12060" max="12289" width="8.85546875" style="179"/>
    <col min="12290" max="12290" width="4.85546875" style="179" customWidth="1"/>
    <col min="12291" max="12291" width="32.140625" style="179" customWidth="1"/>
    <col min="12292" max="12292" width="18.5703125" style="179" customWidth="1"/>
    <col min="12293" max="12293" width="16.85546875" style="179" customWidth="1"/>
    <col min="12294" max="12294" width="12.85546875" style="179" customWidth="1"/>
    <col min="12295" max="12295" width="14.28515625" style="179" customWidth="1"/>
    <col min="12296" max="12296" width="17.140625" style="179" customWidth="1"/>
    <col min="12297" max="12297" width="21" style="179" customWidth="1"/>
    <col min="12298" max="12298" width="18.5703125" style="179" customWidth="1"/>
    <col min="12299" max="12299" width="44.7109375" style="179" customWidth="1"/>
    <col min="12300" max="12300" width="29.28515625" style="179" customWidth="1"/>
    <col min="12301" max="12301" width="22" style="179" customWidth="1"/>
    <col min="12302" max="12302" width="18.5703125" style="179" customWidth="1"/>
    <col min="12303" max="12303" width="27" style="179" customWidth="1"/>
    <col min="12304" max="12304" width="27.5703125" style="179" customWidth="1"/>
    <col min="12305" max="12305" width="28.7109375" style="179" customWidth="1"/>
    <col min="12306" max="12306" width="25.42578125" style="179" customWidth="1"/>
    <col min="12307" max="12307" width="31.140625" style="179" customWidth="1"/>
    <col min="12308" max="12313" width="21.140625" style="179" customWidth="1"/>
    <col min="12314" max="12314" width="23" style="179" customWidth="1"/>
    <col min="12315" max="12315" width="19.5703125" style="179" customWidth="1"/>
    <col min="12316" max="12545" width="8.85546875" style="179"/>
    <col min="12546" max="12546" width="4.85546875" style="179" customWidth="1"/>
    <col min="12547" max="12547" width="32.140625" style="179" customWidth="1"/>
    <col min="12548" max="12548" width="18.5703125" style="179" customWidth="1"/>
    <col min="12549" max="12549" width="16.85546875" style="179" customWidth="1"/>
    <col min="12550" max="12550" width="12.85546875" style="179" customWidth="1"/>
    <col min="12551" max="12551" width="14.28515625" style="179" customWidth="1"/>
    <col min="12552" max="12552" width="17.140625" style="179" customWidth="1"/>
    <col min="12553" max="12553" width="21" style="179" customWidth="1"/>
    <col min="12554" max="12554" width="18.5703125" style="179" customWidth="1"/>
    <col min="12555" max="12555" width="44.7109375" style="179" customWidth="1"/>
    <col min="12556" max="12556" width="29.28515625" style="179" customWidth="1"/>
    <col min="12557" max="12557" width="22" style="179" customWidth="1"/>
    <col min="12558" max="12558" width="18.5703125" style="179" customWidth="1"/>
    <col min="12559" max="12559" width="27" style="179" customWidth="1"/>
    <col min="12560" max="12560" width="27.5703125" style="179" customWidth="1"/>
    <col min="12561" max="12561" width="28.7109375" style="179" customWidth="1"/>
    <col min="12562" max="12562" width="25.42578125" style="179" customWidth="1"/>
    <col min="12563" max="12563" width="31.140625" style="179" customWidth="1"/>
    <col min="12564" max="12569" width="21.140625" style="179" customWidth="1"/>
    <col min="12570" max="12570" width="23" style="179" customWidth="1"/>
    <col min="12571" max="12571" width="19.5703125" style="179" customWidth="1"/>
    <col min="12572" max="12801" width="8.85546875" style="179"/>
    <col min="12802" max="12802" width="4.85546875" style="179" customWidth="1"/>
    <col min="12803" max="12803" width="32.140625" style="179" customWidth="1"/>
    <col min="12804" max="12804" width="18.5703125" style="179" customWidth="1"/>
    <col min="12805" max="12805" width="16.85546875" style="179" customWidth="1"/>
    <col min="12806" max="12806" width="12.85546875" style="179" customWidth="1"/>
    <col min="12807" max="12807" width="14.28515625" style="179" customWidth="1"/>
    <col min="12808" max="12808" width="17.140625" style="179" customWidth="1"/>
    <col min="12809" max="12809" width="21" style="179" customWidth="1"/>
    <col min="12810" max="12810" width="18.5703125" style="179" customWidth="1"/>
    <col min="12811" max="12811" width="44.7109375" style="179" customWidth="1"/>
    <col min="12812" max="12812" width="29.28515625" style="179" customWidth="1"/>
    <col min="12813" max="12813" width="22" style="179" customWidth="1"/>
    <col min="12814" max="12814" width="18.5703125" style="179" customWidth="1"/>
    <col min="12815" max="12815" width="27" style="179" customWidth="1"/>
    <col min="12816" max="12816" width="27.5703125" style="179" customWidth="1"/>
    <col min="12817" max="12817" width="28.7109375" style="179" customWidth="1"/>
    <col min="12818" max="12818" width="25.42578125" style="179" customWidth="1"/>
    <col min="12819" max="12819" width="31.140625" style="179" customWidth="1"/>
    <col min="12820" max="12825" width="21.140625" style="179" customWidth="1"/>
    <col min="12826" max="12826" width="23" style="179" customWidth="1"/>
    <col min="12827" max="12827" width="19.5703125" style="179" customWidth="1"/>
    <col min="12828" max="13057" width="8.85546875" style="179"/>
    <col min="13058" max="13058" width="4.85546875" style="179" customWidth="1"/>
    <col min="13059" max="13059" width="32.140625" style="179" customWidth="1"/>
    <col min="13060" max="13060" width="18.5703125" style="179" customWidth="1"/>
    <col min="13061" max="13061" width="16.85546875" style="179" customWidth="1"/>
    <col min="13062" max="13062" width="12.85546875" style="179" customWidth="1"/>
    <col min="13063" max="13063" width="14.28515625" style="179" customWidth="1"/>
    <col min="13064" max="13064" width="17.140625" style="179" customWidth="1"/>
    <col min="13065" max="13065" width="21" style="179" customWidth="1"/>
    <col min="13066" max="13066" width="18.5703125" style="179" customWidth="1"/>
    <col min="13067" max="13067" width="44.7109375" style="179" customWidth="1"/>
    <col min="13068" max="13068" width="29.28515625" style="179" customWidth="1"/>
    <col min="13069" max="13069" width="22" style="179" customWidth="1"/>
    <col min="13070" max="13070" width="18.5703125" style="179" customWidth="1"/>
    <col min="13071" max="13071" width="27" style="179" customWidth="1"/>
    <col min="13072" max="13072" width="27.5703125" style="179" customWidth="1"/>
    <col min="13073" max="13073" width="28.7109375" style="179" customWidth="1"/>
    <col min="13074" max="13074" width="25.42578125" style="179" customWidth="1"/>
    <col min="13075" max="13075" width="31.140625" style="179" customWidth="1"/>
    <col min="13076" max="13081" width="21.140625" style="179" customWidth="1"/>
    <col min="13082" max="13082" width="23" style="179" customWidth="1"/>
    <col min="13083" max="13083" width="19.5703125" style="179" customWidth="1"/>
    <col min="13084" max="13313" width="8.85546875" style="179"/>
    <col min="13314" max="13314" width="4.85546875" style="179" customWidth="1"/>
    <col min="13315" max="13315" width="32.140625" style="179" customWidth="1"/>
    <col min="13316" max="13316" width="18.5703125" style="179" customWidth="1"/>
    <col min="13317" max="13317" width="16.85546875" style="179" customWidth="1"/>
    <col min="13318" max="13318" width="12.85546875" style="179" customWidth="1"/>
    <col min="13319" max="13319" width="14.28515625" style="179" customWidth="1"/>
    <col min="13320" max="13320" width="17.140625" style="179" customWidth="1"/>
    <col min="13321" max="13321" width="21" style="179" customWidth="1"/>
    <col min="13322" max="13322" width="18.5703125" style="179" customWidth="1"/>
    <col min="13323" max="13323" width="44.7109375" style="179" customWidth="1"/>
    <col min="13324" max="13324" width="29.28515625" style="179" customWidth="1"/>
    <col min="13325" max="13325" width="22" style="179" customWidth="1"/>
    <col min="13326" max="13326" width="18.5703125" style="179" customWidth="1"/>
    <col min="13327" max="13327" width="27" style="179" customWidth="1"/>
    <col min="13328" max="13328" width="27.5703125" style="179" customWidth="1"/>
    <col min="13329" max="13329" width="28.7109375" style="179" customWidth="1"/>
    <col min="13330" max="13330" width="25.42578125" style="179" customWidth="1"/>
    <col min="13331" max="13331" width="31.140625" style="179" customWidth="1"/>
    <col min="13332" max="13337" width="21.140625" style="179" customWidth="1"/>
    <col min="13338" max="13338" width="23" style="179" customWidth="1"/>
    <col min="13339" max="13339" width="19.5703125" style="179" customWidth="1"/>
    <col min="13340" max="13569" width="8.85546875" style="179"/>
    <col min="13570" max="13570" width="4.85546875" style="179" customWidth="1"/>
    <col min="13571" max="13571" width="32.140625" style="179" customWidth="1"/>
    <col min="13572" max="13572" width="18.5703125" style="179" customWidth="1"/>
    <col min="13573" max="13573" width="16.85546875" style="179" customWidth="1"/>
    <col min="13574" max="13574" width="12.85546875" style="179" customWidth="1"/>
    <col min="13575" max="13575" width="14.28515625" style="179" customWidth="1"/>
    <col min="13576" max="13576" width="17.140625" style="179" customWidth="1"/>
    <col min="13577" max="13577" width="21" style="179" customWidth="1"/>
    <col min="13578" max="13578" width="18.5703125" style="179" customWidth="1"/>
    <col min="13579" max="13579" width="44.7109375" style="179" customWidth="1"/>
    <col min="13580" max="13580" width="29.28515625" style="179" customWidth="1"/>
    <col min="13581" max="13581" width="22" style="179" customWidth="1"/>
    <col min="13582" max="13582" width="18.5703125" style="179" customWidth="1"/>
    <col min="13583" max="13583" width="27" style="179" customWidth="1"/>
    <col min="13584" max="13584" width="27.5703125" style="179" customWidth="1"/>
    <col min="13585" max="13585" width="28.7109375" style="179" customWidth="1"/>
    <col min="13586" max="13586" width="25.42578125" style="179" customWidth="1"/>
    <col min="13587" max="13587" width="31.140625" style="179" customWidth="1"/>
    <col min="13588" max="13593" width="21.140625" style="179" customWidth="1"/>
    <col min="13594" max="13594" width="23" style="179" customWidth="1"/>
    <col min="13595" max="13595" width="19.5703125" style="179" customWidth="1"/>
    <col min="13596" max="13825" width="8.85546875" style="179"/>
    <col min="13826" max="13826" width="4.85546875" style="179" customWidth="1"/>
    <col min="13827" max="13827" width="32.140625" style="179" customWidth="1"/>
    <col min="13828" max="13828" width="18.5703125" style="179" customWidth="1"/>
    <col min="13829" max="13829" width="16.85546875" style="179" customWidth="1"/>
    <col min="13830" max="13830" width="12.85546875" style="179" customWidth="1"/>
    <col min="13831" max="13831" width="14.28515625" style="179" customWidth="1"/>
    <col min="13832" max="13832" width="17.140625" style="179" customWidth="1"/>
    <col min="13833" max="13833" width="21" style="179" customWidth="1"/>
    <col min="13834" max="13834" width="18.5703125" style="179" customWidth="1"/>
    <col min="13835" max="13835" width="44.7109375" style="179" customWidth="1"/>
    <col min="13836" max="13836" width="29.28515625" style="179" customWidth="1"/>
    <col min="13837" max="13837" width="22" style="179" customWidth="1"/>
    <col min="13838" max="13838" width="18.5703125" style="179" customWidth="1"/>
    <col min="13839" max="13839" width="27" style="179" customWidth="1"/>
    <col min="13840" max="13840" width="27.5703125" style="179" customWidth="1"/>
    <col min="13841" max="13841" width="28.7109375" style="179" customWidth="1"/>
    <col min="13842" max="13842" width="25.42578125" style="179" customWidth="1"/>
    <col min="13843" max="13843" width="31.140625" style="179" customWidth="1"/>
    <col min="13844" max="13849" width="21.140625" style="179" customWidth="1"/>
    <col min="13850" max="13850" width="23" style="179" customWidth="1"/>
    <col min="13851" max="13851" width="19.5703125" style="179" customWidth="1"/>
    <col min="13852" max="14081" width="8.85546875" style="179"/>
    <col min="14082" max="14082" width="4.85546875" style="179" customWidth="1"/>
    <col min="14083" max="14083" width="32.140625" style="179" customWidth="1"/>
    <col min="14084" max="14084" width="18.5703125" style="179" customWidth="1"/>
    <col min="14085" max="14085" width="16.85546875" style="179" customWidth="1"/>
    <col min="14086" max="14086" width="12.85546875" style="179" customWidth="1"/>
    <col min="14087" max="14087" width="14.28515625" style="179" customWidth="1"/>
    <col min="14088" max="14088" width="17.140625" style="179" customWidth="1"/>
    <col min="14089" max="14089" width="21" style="179" customWidth="1"/>
    <col min="14090" max="14090" width="18.5703125" style="179" customWidth="1"/>
    <col min="14091" max="14091" width="44.7109375" style="179" customWidth="1"/>
    <col min="14092" max="14092" width="29.28515625" style="179" customWidth="1"/>
    <col min="14093" max="14093" width="22" style="179" customWidth="1"/>
    <col min="14094" max="14094" width="18.5703125" style="179" customWidth="1"/>
    <col min="14095" max="14095" width="27" style="179" customWidth="1"/>
    <col min="14096" max="14096" width="27.5703125" style="179" customWidth="1"/>
    <col min="14097" max="14097" width="28.7109375" style="179" customWidth="1"/>
    <col min="14098" max="14098" width="25.42578125" style="179" customWidth="1"/>
    <col min="14099" max="14099" width="31.140625" style="179" customWidth="1"/>
    <col min="14100" max="14105" width="21.140625" style="179" customWidth="1"/>
    <col min="14106" max="14106" width="23" style="179" customWidth="1"/>
    <col min="14107" max="14107" width="19.5703125" style="179" customWidth="1"/>
    <col min="14108" max="14337" width="8.85546875" style="179"/>
    <col min="14338" max="14338" width="4.85546875" style="179" customWidth="1"/>
    <col min="14339" max="14339" width="32.140625" style="179" customWidth="1"/>
    <col min="14340" max="14340" width="18.5703125" style="179" customWidth="1"/>
    <col min="14341" max="14341" width="16.85546875" style="179" customWidth="1"/>
    <col min="14342" max="14342" width="12.85546875" style="179" customWidth="1"/>
    <col min="14343" max="14343" width="14.28515625" style="179" customWidth="1"/>
    <col min="14344" max="14344" width="17.140625" style="179" customWidth="1"/>
    <col min="14345" max="14345" width="21" style="179" customWidth="1"/>
    <col min="14346" max="14346" width="18.5703125" style="179" customWidth="1"/>
    <col min="14347" max="14347" width="44.7109375" style="179" customWidth="1"/>
    <col min="14348" max="14348" width="29.28515625" style="179" customWidth="1"/>
    <col min="14349" max="14349" width="22" style="179" customWidth="1"/>
    <col min="14350" max="14350" width="18.5703125" style="179" customWidth="1"/>
    <col min="14351" max="14351" width="27" style="179" customWidth="1"/>
    <col min="14352" max="14352" width="27.5703125" style="179" customWidth="1"/>
    <col min="14353" max="14353" width="28.7109375" style="179" customWidth="1"/>
    <col min="14354" max="14354" width="25.42578125" style="179" customWidth="1"/>
    <col min="14355" max="14355" width="31.140625" style="179" customWidth="1"/>
    <col min="14356" max="14361" width="21.140625" style="179" customWidth="1"/>
    <col min="14362" max="14362" width="23" style="179" customWidth="1"/>
    <col min="14363" max="14363" width="19.5703125" style="179" customWidth="1"/>
    <col min="14364" max="14593" width="8.85546875" style="179"/>
    <col min="14594" max="14594" width="4.85546875" style="179" customWidth="1"/>
    <col min="14595" max="14595" width="32.140625" style="179" customWidth="1"/>
    <col min="14596" max="14596" width="18.5703125" style="179" customWidth="1"/>
    <col min="14597" max="14597" width="16.85546875" style="179" customWidth="1"/>
    <col min="14598" max="14598" width="12.85546875" style="179" customWidth="1"/>
    <col min="14599" max="14599" width="14.28515625" style="179" customWidth="1"/>
    <col min="14600" max="14600" width="17.140625" style="179" customWidth="1"/>
    <col min="14601" max="14601" width="21" style="179" customWidth="1"/>
    <col min="14602" max="14602" width="18.5703125" style="179" customWidth="1"/>
    <col min="14603" max="14603" width="44.7109375" style="179" customWidth="1"/>
    <col min="14604" max="14604" width="29.28515625" style="179" customWidth="1"/>
    <col min="14605" max="14605" width="22" style="179" customWidth="1"/>
    <col min="14606" max="14606" width="18.5703125" style="179" customWidth="1"/>
    <col min="14607" max="14607" width="27" style="179" customWidth="1"/>
    <col min="14608" max="14608" width="27.5703125" style="179" customWidth="1"/>
    <col min="14609" max="14609" width="28.7109375" style="179" customWidth="1"/>
    <col min="14610" max="14610" width="25.42578125" style="179" customWidth="1"/>
    <col min="14611" max="14611" width="31.140625" style="179" customWidth="1"/>
    <col min="14612" max="14617" width="21.140625" style="179" customWidth="1"/>
    <col min="14618" max="14618" width="23" style="179" customWidth="1"/>
    <col min="14619" max="14619" width="19.5703125" style="179" customWidth="1"/>
    <col min="14620" max="14849" width="8.85546875" style="179"/>
    <col min="14850" max="14850" width="4.85546875" style="179" customWidth="1"/>
    <col min="14851" max="14851" width="32.140625" style="179" customWidth="1"/>
    <col min="14852" max="14852" width="18.5703125" style="179" customWidth="1"/>
    <col min="14853" max="14853" width="16.85546875" style="179" customWidth="1"/>
    <col min="14854" max="14854" width="12.85546875" style="179" customWidth="1"/>
    <col min="14855" max="14855" width="14.28515625" style="179" customWidth="1"/>
    <col min="14856" max="14856" width="17.140625" style="179" customWidth="1"/>
    <col min="14857" max="14857" width="21" style="179" customWidth="1"/>
    <col min="14858" max="14858" width="18.5703125" style="179" customWidth="1"/>
    <col min="14859" max="14859" width="44.7109375" style="179" customWidth="1"/>
    <col min="14860" max="14860" width="29.28515625" style="179" customWidth="1"/>
    <col min="14861" max="14861" width="22" style="179" customWidth="1"/>
    <col min="14862" max="14862" width="18.5703125" style="179" customWidth="1"/>
    <col min="14863" max="14863" width="27" style="179" customWidth="1"/>
    <col min="14864" max="14864" width="27.5703125" style="179" customWidth="1"/>
    <col min="14865" max="14865" width="28.7109375" style="179" customWidth="1"/>
    <col min="14866" max="14866" width="25.42578125" style="179" customWidth="1"/>
    <col min="14867" max="14867" width="31.140625" style="179" customWidth="1"/>
    <col min="14868" max="14873" width="21.140625" style="179" customWidth="1"/>
    <col min="14874" max="14874" width="23" style="179" customWidth="1"/>
    <col min="14875" max="14875" width="19.5703125" style="179" customWidth="1"/>
    <col min="14876" max="15105" width="8.85546875" style="179"/>
    <col min="15106" max="15106" width="4.85546875" style="179" customWidth="1"/>
    <col min="15107" max="15107" width="32.140625" style="179" customWidth="1"/>
    <col min="15108" max="15108" width="18.5703125" style="179" customWidth="1"/>
    <col min="15109" max="15109" width="16.85546875" style="179" customWidth="1"/>
    <col min="15110" max="15110" width="12.85546875" style="179" customWidth="1"/>
    <col min="15111" max="15111" width="14.28515625" style="179" customWidth="1"/>
    <col min="15112" max="15112" width="17.140625" style="179" customWidth="1"/>
    <col min="15113" max="15113" width="21" style="179" customWidth="1"/>
    <col min="15114" max="15114" width="18.5703125" style="179" customWidth="1"/>
    <col min="15115" max="15115" width="44.7109375" style="179" customWidth="1"/>
    <col min="15116" max="15116" width="29.28515625" style="179" customWidth="1"/>
    <col min="15117" max="15117" width="22" style="179" customWidth="1"/>
    <col min="15118" max="15118" width="18.5703125" style="179" customWidth="1"/>
    <col min="15119" max="15119" width="27" style="179" customWidth="1"/>
    <col min="15120" max="15120" width="27.5703125" style="179" customWidth="1"/>
    <col min="15121" max="15121" width="28.7109375" style="179" customWidth="1"/>
    <col min="15122" max="15122" width="25.42578125" style="179" customWidth="1"/>
    <col min="15123" max="15123" width="31.140625" style="179" customWidth="1"/>
    <col min="15124" max="15129" width="21.140625" style="179" customWidth="1"/>
    <col min="15130" max="15130" width="23" style="179" customWidth="1"/>
    <col min="15131" max="15131" width="19.5703125" style="179" customWidth="1"/>
    <col min="15132" max="15361" width="8.85546875" style="179"/>
    <col min="15362" max="15362" width="4.85546875" style="179" customWidth="1"/>
    <col min="15363" max="15363" width="32.140625" style="179" customWidth="1"/>
    <col min="15364" max="15364" width="18.5703125" style="179" customWidth="1"/>
    <col min="15365" max="15365" width="16.85546875" style="179" customWidth="1"/>
    <col min="15366" max="15366" width="12.85546875" style="179" customWidth="1"/>
    <col min="15367" max="15367" width="14.28515625" style="179" customWidth="1"/>
    <col min="15368" max="15368" width="17.140625" style="179" customWidth="1"/>
    <col min="15369" max="15369" width="21" style="179" customWidth="1"/>
    <col min="15370" max="15370" width="18.5703125" style="179" customWidth="1"/>
    <col min="15371" max="15371" width="44.7109375" style="179" customWidth="1"/>
    <col min="15372" max="15372" width="29.28515625" style="179" customWidth="1"/>
    <col min="15373" max="15373" width="22" style="179" customWidth="1"/>
    <col min="15374" max="15374" width="18.5703125" style="179" customWidth="1"/>
    <col min="15375" max="15375" width="27" style="179" customWidth="1"/>
    <col min="15376" max="15376" width="27.5703125" style="179" customWidth="1"/>
    <col min="15377" max="15377" width="28.7109375" style="179" customWidth="1"/>
    <col min="15378" max="15378" width="25.42578125" style="179" customWidth="1"/>
    <col min="15379" max="15379" width="31.140625" style="179" customWidth="1"/>
    <col min="15380" max="15385" width="21.140625" style="179" customWidth="1"/>
    <col min="15386" max="15386" width="23" style="179" customWidth="1"/>
    <col min="15387" max="15387" width="19.5703125" style="179" customWidth="1"/>
    <col min="15388" max="15617" width="8.85546875" style="179"/>
    <col min="15618" max="15618" width="4.85546875" style="179" customWidth="1"/>
    <col min="15619" max="15619" width="32.140625" style="179" customWidth="1"/>
    <col min="15620" max="15620" width="18.5703125" style="179" customWidth="1"/>
    <col min="15621" max="15621" width="16.85546875" style="179" customWidth="1"/>
    <col min="15622" max="15622" width="12.85546875" style="179" customWidth="1"/>
    <col min="15623" max="15623" width="14.28515625" style="179" customWidth="1"/>
    <col min="15624" max="15624" width="17.140625" style="179" customWidth="1"/>
    <col min="15625" max="15625" width="21" style="179" customWidth="1"/>
    <col min="15626" max="15626" width="18.5703125" style="179" customWidth="1"/>
    <col min="15627" max="15627" width="44.7109375" style="179" customWidth="1"/>
    <col min="15628" max="15628" width="29.28515625" style="179" customWidth="1"/>
    <col min="15629" max="15629" width="22" style="179" customWidth="1"/>
    <col min="15630" max="15630" width="18.5703125" style="179" customWidth="1"/>
    <col min="15631" max="15631" width="27" style="179" customWidth="1"/>
    <col min="15632" max="15632" width="27.5703125" style="179" customWidth="1"/>
    <col min="15633" max="15633" width="28.7109375" style="179" customWidth="1"/>
    <col min="15634" max="15634" width="25.42578125" style="179" customWidth="1"/>
    <col min="15635" max="15635" width="31.140625" style="179" customWidth="1"/>
    <col min="15636" max="15641" width="21.140625" style="179" customWidth="1"/>
    <col min="15642" max="15642" width="23" style="179" customWidth="1"/>
    <col min="15643" max="15643" width="19.5703125" style="179" customWidth="1"/>
    <col min="15644" max="15873" width="8.85546875" style="179"/>
    <col min="15874" max="15874" width="4.85546875" style="179" customWidth="1"/>
    <col min="15875" max="15875" width="32.140625" style="179" customWidth="1"/>
    <col min="15876" max="15876" width="18.5703125" style="179" customWidth="1"/>
    <col min="15877" max="15877" width="16.85546875" style="179" customWidth="1"/>
    <col min="15878" max="15878" width="12.85546875" style="179" customWidth="1"/>
    <col min="15879" max="15879" width="14.28515625" style="179" customWidth="1"/>
    <col min="15880" max="15880" width="17.140625" style="179" customWidth="1"/>
    <col min="15881" max="15881" width="21" style="179" customWidth="1"/>
    <col min="15882" max="15882" width="18.5703125" style="179" customWidth="1"/>
    <col min="15883" max="15883" width="44.7109375" style="179" customWidth="1"/>
    <col min="15884" max="15884" width="29.28515625" style="179" customWidth="1"/>
    <col min="15885" max="15885" width="22" style="179" customWidth="1"/>
    <col min="15886" max="15886" width="18.5703125" style="179" customWidth="1"/>
    <col min="15887" max="15887" width="27" style="179" customWidth="1"/>
    <col min="15888" max="15888" width="27.5703125" style="179" customWidth="1"/>
    <col min="15889" max="15889" width="28.7109375" style="179" customWidth="1"/>
    <col min="15890" max="15890" width="25.42578125" style="179" customWidth="1"/>
    <col min="15891" max="15891" width="31.140625" style="179" customWidth="1"/>
    <col min="15892" max="15897" width="21.140625" style="179" customWidth="1"/>
    <col min="15898" max="15898" width="23" style="179" customWidth="1"/>
    <col min="15899" max="15899" width="19.5703125" style="179" customWidth="1"/>
    <col min="15900" max="16129" width="8.85546875" style="179"/>
    <col min="16130" max="16130" width="4.85546875" style="179" customWidth="1"/>
    <col min="16131" max="16131" width="32.140625" style="179" customWidth="1"/>
    <col min="16132" max="16132" width="18.5703125" style="179" customWidth="1"/>
    <col min="16133" max="16133" width="16.85546875" style="179" customWidth="1"/>
    <col min="16134" max="16134" width="12.85546875" style="179" customWidth="1"/>
    <col min="16135" max="16135" width="14.28515625" style="179" customWidth="1"/>
    <col min="16136" max="16136" width="17.140625" style="179" customWidth="1"/>
    <col min="16137" max="16137" width="21" style="179" customWidth="1"/>
    <col min="16138" max="16138" width="18.5703125" style="179" customWidth="1"/>
    <col min="16139" max="16139" width="44.7109375" style="179" customWidth="1"/>
    <col min="16140" max="16140" width="29.28515625" style="179" customWidth="1"/>
    <col min="16141" max="16141" width="22" style="179" customWidth="1"/>
    <col min="16142" max="16142" width="18.5703125" style="179" customWidth="1"/>
    <col min="16143" max="16143" width="27" style="179" customWidth="1"/>
    <col min="16144" max="16144" width="27.5703125" style="179" customWidth="1"/>
    <col min="16145" max="16145" width="28.7109375" style="179" customWidth="1"/>
    <col min="16146" max="16146" width="25.42578125" style="179" customWidth="1"/>
    <col min="16147" max="16147" width="31.140625" style="179" customWidth="1"/>
    <col min="16148" max="16153" width="21.140625" style="179" customWidth="1"/>
    <col min="16154" max="16154" width="23" style="179" customWidth="1"/>
    <col min="16155" max="16155" width="19.5703125" style="179" customWidth="1"/>
    <col min="16156" max="16384" width="8.85546875" style="179"/>
  </cols>
  <sheetData>
    <row r="1" spans="1:27" ht="12.75" thickBot="1" x14ac:dyDescent="0.3">
      <c r="A1" s="356"/>
      <c r="B1" s="357"/>
      <c r="C1" s="357"/>
      <c r="D1" s="357"/>
    </row>
    <row r="2" spans="1:27" x14ac:dyDescent="0.25">
      <c r="A2" s="180"/>
      <c r="B2" s="181"/>
      <c r="C2" s="181"/>
      <c r="E2" s="180"/>
      <c r="F2" s="180"/>
      <c r="G2" s="180"/>
      <c r="H2" s="180"/>
      <c r="I2" s="266"/>
    </row>
    <row r="3" spans="1:27" x14ac:dyDescent="0.25">
      <c r="A3" s="355" t="s">
        <v>0</v>
      </c>
      <c r="B3" s="355" t="s">
        <v>1</v>
      </c>
      <c r="C3" s="182"/>
      <c r="D3" s="355" t="s">
        <v>861</v>
      </c>
      <c r="E3" s="355" t="s">
        <v>3</v>
      </c>
      <c r="F3" s="355" t="s">
        <v>4</v>
      </c>
      <c r="G3" s="355" t="s">
        <v>5</v>
      </c>
      <c r="H3" s="355" t="s">
        <v>6</v>
      </c>
      <c r="I3" s="362" t="s">
        <v>926</v>
      </c>
      <c r="J3" s="363" t="s">
        <v>43</v>
      </c>
      <c r="K3" s="355" t="s">
        <v>7</v>
      </c>
      <c r="L3" s="355" t="s">
        <v>8</v>
      </c>
      <c r="M3" s="355" t="s">
        <v>9</v>
      </c>
      <c r="N3" s="355"/>
      <c r="O3" s="355"/>
      <c r="P3" s="355" t="s">
        <v>10</v>
      </c>
      <c r="Q3" s="355" t="s">
        <v>11</v>
      </c>
      <c r="R3" s="355" t="s">
        <v>862</v>
      </c>
      <c r="S3" s="355"/>
      <c r="T3" s="355"/>
      <c r="U3" s="355"/>
      <c r="V3" s="355"/>
      <c r="W3" s="355"/>
      <c r="X3" s="355" t="s">
        <v>12</v>
      </c>
      <c r="Y3" s="355" t="s">
        <v>13</v>
      </c>
      <c r="Z3" s="355" t="s">
        <v>14</v>
      </c>
      <c r="AA3" s="355" t="s">
        <v>15</v>
      </c>
    </row>
    <row r="4" spans="1:27" ht="36" x14ac:dyDescent="0.25">
      <c r="A4" s="355"/>
      <c r="B4" s="355"/>
      <c r="C4" s="182" t="s">
        <v>743</v>
      </c>
      <c r="D4" s="355"/>
      <c r="E4" s="355"/>
      <c r="F4" s="355"/>
      <c r="G4" s="355"/>
      <c r="H4" s="355"/>
      <c r="I4" s="362"/>
      <c r="J4" s="363"/>
      <c r="K4" s="355"/>
      <c r="L4" s="355"/>
      <c r="M4" s="182" t="s">
        <v>16</v>
      </c>
      <c r="N4" s="182" t="s">
        <v>17</v>
      </c>
      <c r="O4" s="182" t="s">
        <v>18</v>
      </c>
      <c r="P4" s="355"/>
      <c r="Q4" s="355"/>
      <c r="R4" s="182" t="s">
        <v>19</v>
      </c>
      <c r="S4" s="182" t="s">
        <v>20</v>
      </c>
      <c r="T4" s="182" t="s">
        <v>21</v>
      </c>
      <c r="U4" s="182" t="s">
        <v>22</v>
      </c>
      <c r="V4" s="182" t="s">
        <v>23</v>
      </c>
      <c r="W4" s="182" t="s">
        <v>24</v>
      </c>
      <c r="X4" s="355"/>
      <c r="Y4" s="355"/>
      <c r="Z4" s="355"/>
      <c r="AA4" s="355"/>
    </row>
    <row r="5" spans="1:27" hidden="1" x14ac:dyDescent="0.25">
      <c r="A5" s="359" t="s">
        <v>762</v>
      </c>
      <c r="B5" s="360"/>
      <c r="C5" s="360"/>
      <c r="D5" s="360"/>
      <c r="E5" s="360"/>
      <c r="F5" s="360"/>
      <c r="G5" s="360"/>
      <c r="H5" s="360"/>
      <c r="I5" s="361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</row>
    <row r="6" spans="1:27" s="178" customFormat="1" ht="84" x14ac:dyDescent="0.25">
      <c r="A6" s="73">
        <v>1</v>
      </c>
      <c r="B6" s="184" t="s">
        <v>124</v>
      </c>
      <c r="C6" s="184" t="s">
        <v>738</v>
      </c>
      <c r="D6" s="185" t="s">
        <v>125</v>
      </c>
      <c r="E6" s="185" t="s">
        <v>84</v>
      </c>
      <c r="F6" s="185" t="s">
        <v>85</v>
      </c>
      <c r="G6" s="185" t="s">
        <v>85</v>
      </c>
      <c r="H6" s="186">
        <v>1905</v>
      </c>
      <c r="I6" s="268">
        <v>5209807</v>
      </c>
      <c r="J6" s="187" t="s">
        <v>94</v>
      </c>
      <c r="K6" s="188" t="s">
        <v>126</v>
      </c>
      <c r="L6" s="185" t="s">
        <v>88</v>
      </c>
      <c r="M6" s="185" t="s">
        <v>89</v>
      </c>
      <c r="N6" s="185" t="s">
        <v>127</v>
      </c>
      <c r="O6" s="185" t="s">
        <v>91</v>
      </c>
      <c r="P6" s="185" t="s">
        <v>128</v>
      </c>
      <c r="Q6" s="185" t="s">
        <v>129</v>
      </c>
      <c r="R6" s="185" t="s">
        <v>123</v>
      </c>
      <c r="S6" s="185" t="s">
        <v>44</v>
      </c>
      <c r="T6" s="185" t="s">
        <v>122</v>
      </c>
      <c r="U6" s="185" t="s">
        <v>44</v>
      </c>
      <c r="V6" s="185" t="s">
        <v>122</v>
      </c>
      <c r="W6" s="185" t="s">
        <v>122</v>
      </c>
      <c r="X6" s="189">
        <v>1602.85</v>
      </c>
      <c r="Y6" s="185" t="s">
        <v>130</v>
      </c>
      <c r="Z6" s="185" t="s">
        <v>116</v>
      </c>
      <c r="AA6" s="185" t="s">
        <v>117</v>
      </c>
    </row>
    <row r="7" spans="1:27" s="178" customFormat="1" ht="48" x14ac:dyDescent="0.25">
      <c r="A7" s="80">
        <v>2</v>
      </c>
      <c r="B7" s="190" t="s">
        <v>131</v>
      </c>
      <c r="C7" s="190" t="s">
        <v>738</v>
      </c>
      <c r="D7" s="156" t="s">
        <v>132</v>
      </c>
      <c r="E7" s="156" t="s">
        <v>84</v>
      </c>
      <c r="F7" s="156" t="s">
        <v>133</v>
      </c>
      <c r="G7" s="156" t="s">
        <v>85</v>
      </c>
      <c r="H7" s="191" t="s">
        <v>134</v>
      </c>
      <c r="I7" s="269">
        <v>188900</v>
      </c>
      <c r="J7" s="192" t="s">
        <v>72</v>
      </c>
      <c r="K7" s="193" t="s">
        <v>135</v>
      </c>
      <c r="L7" s="156" t="s">
        <v>136</v>
      </c>
      <c r="M7" s="156" t="s">
        <v>61</v>
      </c>
      <c r="N7" s="156" t="s">
        <v>61</v>
      </c>
      <c r="O7" s="156" t="s">
        <v>61</v>
      </c>
      <c r="P7" s="156" t="s">
        <v>137</v>
      </c>
      <c r="Q7" s="156" t="s">
        <v>138</v>
      </c>
      <c r="R7" s="156" t="s">
        <v>139</v>
      </c>
      <c r="S7" s="156" t="s">
        <v>61</v>
      </c>
      <c r="T7" s="156" t="s">
        <v>61</v>
      </c>
      <c r="U7" s="156" t="s">
        <v>61</v>
      </c>
      <c r="V7" s="156" t="s">
        <v>61</v>
      </c>
      <c r="W7" s="156" t="s">
        <v>140</v>
      </c>
      <c r="X7" s="156">
        <v>25</v>
      </c>
      <c r="Y7" s="156" t="s">
        <v>141</v>
      </c>
      <c r="Z7" s="156" t="s">
        <v>61</v>
      </c>
      <c r="AA7" s="156" t="s">
        <v>61</v>
      </c>
    </row>
    <row r="8" spans="1:27" s="178" customFormat="1" x14ac:dyDescent="0.25">
      <c r="A8" s="73">
        <v>3</v>
      </c>
      <c r="B8" s="190" t="s">
        <v>150</v>
      </c>
      <c r="C8" s="190" t="s">
        <v>738</v>
      </c>
      <c r="D8" s="156" t="s">
        <v>95</v>
      </c>
      <c r="E8" s="156" t="s">
        <v>84</v>
      </c>
      <c r="F8" s="156" t="s">
        <v>85</v>
      </c>
      <c r="G8" s="156" t="s">
        <v>85</v>
      </c>
      <c r="H8" s="191">
        <v>1975</v>
      </c>
      <c r="I8" s="269">
        <v>448027</v>
      </c>
      <c r="J8" s="192" t="s">
        <v>94</v>
      </c>
      <c r="K8" s="193" t="s">
        <v>151</v>
      </c>
      <c r="L8" s="156" t="s">
        <v>152</v>
      </c>
      <c r="M8" s="185" t="s">
        <v>147</v>
      </c>
      <c r="N8" s="156" t="s">
        <v>61</v>
      </c>
      <c r="O8" s="185" t="s">
        <v>153</v>
      </c>
      <c r="P8" s="156" t="s">
        <v>154</v>
      </c>
      <c r="Q8" s="156" t="s">
        <v>61</v>
      </c>
      <c r="R8" s="156" t="s">
        <v>123</v>
      </c>
      <c r="S8" s="156" t="s">
        <v>44</v>
      </c>
      <c r="T8" s="156" t="s">
        <v>61</v>
      </c>
      <c r="U8" s="156" t="s">
        <v>44</v>
      </c>
      <c r="V8" s="156" t="s">
        <v>61</v>
      </c>
      <c r="W8" s="156" t="s">
        <v>44</v>
      </c>
      <c r="X8" s="156">
        <v>200</v>
      </c>
      <c r="Y8" s="156">
        <v>1</v>
      </c>
      <c r="Z8" s="156" t="s">
        <v>117</v>
      </c>
      <c r="AA8" s="156" t="s">
        <v>117</v>
      </c>
    </row>
    <row r="9" spans="1:27" s="178" customFormat="1" ht="24" x14ac:dyDescent="0.25">
      <c r="A9" s="80">
        <v>4</v>
      </c>
      <c r="B9" s="190" t="s">
        <v>155</v>
      </c>
      <c r="C9" s="190" t="s">
        <v>738</v>
      </c>
      <c r="D9" s="156" t="s">
        <v>95</v>
      </c>
      <c r="E9" s="156" t="s">
        <v>84</v>
      </c>
      <c r="F9" s="156" t="s">
        <v>85</v>
      </c>
      <c r="G9" s="156" t="s">
        <v>85</v>
      </c>
      <c r="H9" s="191" t="s">
        <v>156</v>
      </c>
      <c r="I9" s="269">
        <v>209005</v>
      </c>
      <c r="J9" s="192" t="s">
        <v>94</v>
      </c>
      <c r="K9" s="193" t="s">
        <v>157</v>
      </c>
      <c r="L9" s="156" t="s">
        <v>152</v>
      </c>
      <c r="M9" s="156" t="s">
        <v>158</v>
      </c>
      <c r="N9" s="156" t="s">
        <v>61</v>
      </c>
      <c r="O9" s="156" t="s">
        <v>159</v>
      </c>
      <c r="P9" s="156" t="s">
        <v>160</v>
      </c>
      <c r="Q9" s="156" t="s">
        <v>61</v>
      </c>
      <c r="R9" s="156" t="s">
        <v>140</v>
      </c>
      <c r="S9" s="156" t="s">
        <v>61</v>
      </c>
      <c r="T9" s="156" t="s">
        <v>61</v>
      </c>
      <c r="U9" s="156" t="s">
        <v>61</v>
      </c>
      <c r="V9" s="156" t="s">
        <v>61</v>
      </c>
      <c r="W9" s="156" t="s">
        <v>61</v>
      </c>
      <c r="X9" s="156">
        <v>114</v>
      </c>
      <c r="Y9" s="156">
        <v>1</v>
      </c>
      <c r="Z9" s="156" t="s">
        <v>117</v>
      </c>
      <c r="AA9" s="156" t="s">
        <v>117</v>
      </c>
    </row>
    <row r="10" spans="1:27" s="178" customFormat="1" ht="24" x14ac:dyDescent="0.25">
      <c r="A10" s="73">
        <v>5</v>
      </c>
      <c r="B10" s="190" t="s">
        <v>161</v>
      </c>
      <c r="C10" s="190" t="s">
        <v>738</v>
      </c>
      <c r="D10" s="156" t="s">
        <v>95</v>
      </c>
      <c r="E10" s="156" t="s">
        <v>84</v>
      </c>
      <c r="F10" s="156" t="s">
        <v>85</v>
      </c>
      <c r="G10" s="156" t="s">
        <v>85</v>
      </c>
      <c r="H10" s="191">
        <v>1972</v>
      </c>
      <c r="I10" s="269">
        <v>123401</v>
      </c>
      <c r="J10" s="192" t="s">
        <v>94</v>
      </c>
      <c r="K10" s="193" t="s">
        <v>157</v>
      </c>
      <c r="L10" s="156" t="s">
        <v>152</v>
      </c>
      <c r="M10" s="185" t="s">
        <v>162</v>
      </c>
      <c r="N10" s="156" t="s">
        <v>61</v>
      </c>
      <c r="O10" s="185" t="s">
        <v>163</v>
      </c>
      <c r="P10" s="156" t="s">
        <v>160</v>
      </c>
      <c r="Q10" s="156" t="s">
        <v>61</v>
      </c>
      <c r="R10" s="156" t="s">
        <v>123</v>
      </c>
      <c r="S10" s="156" t="s">
        <v>61</v>
      </c>
      <c r="T10" s="156" t="s">
        <v>61</v>
      </c>
      <c r="U10" s="156" t="s">
        <v>140</v>
      </c>
      <c r="V10" s="156" t="s">
        <v>61</v>
      </c>
      <c r="W10" s="156" t="s">
        <v>123</v>
      </c>
      <c r="X10" s="156">
        <v>67</v>
      </c>
      <c r="Y10" s="156">
        <v>1</v>
      </c>
      <c r="Z10" s="156" t="s">
        <v>117</v>
      </c>
      <c r="AA10" s="156" t="s">
        <v>117</v>
      </c>
    </row>
    <row r="11" spans="1:27" s="178" customFormat="1" x14ac:dyDescent="0.25">
      <c r="A11" s="194">
        <v>6</v>
      </c>
      <c r="B11" s="190" t="s">
        <v>164</v>
      </c>
      <c r="C11" s="190" t="s">
        <v>738</v>
      </c>
      <c r="D11" s="156" t="s">
        <v>95</v>
      </c>
      <c r="E11" s="156" t="s">
        <v>84</v>
      </c>
      <c r="F11" s="156" t="s">
        <v>85</v>
      </c>
      <c r="G11" s="156" t="s">
        <v>85</v>
      </c>
      <c r="H11" s="191" t="s">
        <v>165</v>
      </c>
      <c r="I11" s="269">
        <v>146748</v>
      </c>
      <c r="J11" s="192" t="s">
        <v>94</v>
      </c>
      <c r="K11" s="193" t="s">
        <v>157</v>
      </c>
      <c r="L11" s="156" t="s">
        <v>166</v>
      </c>
      <c r="M11" s="156" t="s">
        <v>162</v>
      </c>
      <c r="N11" s="156" t="s">
        <v>167</v>
      </c>
      <c r="O11" s="156" t="s">
        <v>168</v>
      </c>
      <c r="P11" s="156" t="s">
        <v>169</v>
      </c>
      <c r="Q11" s="156" t="s">
        <v>61</v>
      </c>
      <c r="R11" s="156" t="s">
        <v>123</v>
      </c>
      <c r="S11" s="156" t="s">
        <v>44</v>
      </c>
      <c r="T11" s="156" t="s">
        <v>44</v>
      </c>
      <c r="U11" s="156" t="s">
        <v>123</v>
      </c>
      <c r="V11" s="156" t="s">
        <v>61</v>
      </c>
      <c r="W11" s="156" t="s">
        <v>61</v>
      </c>
      <c r="X11" s="156">
        <v>79.540000000000006</v>
      </c>
      <c r="Y11" s="156">
        <v>1</v>
      </c>
      <c r="Z11" s="156" t="s">
        <v>117</v>
      </c>
      <c r="AA11" s="156" t="s">
        <v>117</v>
      </c>
    </row>
    <row r="12" spans="1:27" s="178" customFormat="1" ht="48" x14ac:dyDescent="0.25">
      <c r="A12" s="58">
        <v>7</v>
      </c>
      <c r="B12" s="190" t="s">
        <v>170</v>
      </c>
      <c r="C12" s="190" t="s">
        <v>738</v>
      </c>
      <c r="D12" s="156" t="s">
        <v>119</v>
      </c>
      <c r="E12" s="156" t="s">
        <v>84</v>
      </c>
      <c r="F12" s="156" t="s">
        <v>85</v>
      </c>
      <c r="G12" s="156" t="s">
        <v>85</v>
      </c>
      <c r="H12" s="191">
        <v>1975</v>
      </c>
      <c r="I12" s="269">
        <v>321290</v>
      </c>
      <c r="J12" s="192" t="s">
        <v>94</v>
      </c>
      <c r="K12" s="193" t="s">
        <v>171</v>
      </c>
      <c r="L12" s="156" t="s">
        <v>172</v>
      </c>
      <c r="M12" s="185" t="s">
        <v>147</v>
      </c>
      <c r="N12" s="156" t="s">
        <v>173</v>
      </c>
      <c r="O12" s="185" t="s">
        <v>57</v>
      </c>
      <c r="P12" s="156" t="s">
        <v>174</v>
      </c>
      <c r="Q12" s="156" t="s">
        <v>61</v>
      </c>
      <c r="R12" s="156" t="s">
        <v>44</v>
      </c>
      <c r="S12" s="156" t="s">
        <v>44</v>
      </c>
      <c r="T12" s="156" t="s">
        <v>61</v>
      </c>
      <c r="U12" s="156" t="s">
        <v>44</v>
      </c>
      <c r="V12" s="156" t="s">
        <v>61</v>
      </c>
      <c r="W12" s="156" t="s">
        <v>61</v>
      </c>
      <c r="X12" s="156">
        <v>149.54</v>
      </c>
      <c r="Y12" s="156">
        <v>1</v>
      </c>
      <c r="Z12" s="156" t="s">
        <v>117</v>
      </c>
      <c r="AA12" s="156" t="s">
        <v>117</v>
      </c>
    </row>
    <row r="13" spans="1:27" s="178" customFormat="1" ht="24" x14ac:dyDescent="0.25">
      <c r="A13" s="194">
        <v>8</v>
      </c>
      <c r="B13" s="195" t="s">
        <v>175</v>
      </c>
      <c r="C13" s="190" t="s">
        <v>738</v>
      </c>
      <c r="D13" s="156" t="s">
        <v>95</v>
      </c>
      <c r="E13" s="156" t="s">
        <v>84</v>
      </c>
      <c r="F13" s="156" t="s">
        <v>85</v>
      </c>
      <c r="G13" s="156" t="s">
        <v>85</v>
      </c>
      <c r="H13" s="191" t="s">
        <v>176</v>
      </c>
      <c r="I13" s="269">
        <v>27793</v>
      </c>
      <c r="J13" s="192" t="s">
        <v>94</v>
      </c>
      <c r="K13" s="193" t="s">
        <v>157</v>
      </c>
      <c r="L13" s="156" t="s">
        <v>177</v>
      </c>
      <c r="M13" s="156" t="s">
        <v>162</v>
      </c>
      <c r="N13" s="156" t="s">
        <v>61</v>
      </c>
      <c r="O13" s="156" t="s">
        <v>178</v>
      </c>
      <c r="P13" s="156" t="s">
        <v>179</v>
      </c>
      <c r="Q13" s="156" t="s">
        <v>61</v>
      </c>
      <c r="R13" s="156" t="s">
        <v>68</v>
      </c>
      <c r="S13" s="156" t="s">
        <v>61</v>
      </c>
      <c r="T13" s="156" t="s">
        <v>61</v>
      </c>
      <c r="U13" s="156" t="s">
        <v>123</v>
      </c>
      <c r="V13" s="156" t="s">
        <v>61</v>
      </c>
      <c r="W13" s="156" t="s">
        <v>61</v>
      </c>
      <c r="X13" s="156">
        <v>15</v>
      </c>
      <c r="Y13" s="156">
        <v>1</v>
      </c>
      <c r="Z13" s="156" t="s">
        <v>117</v>
      </c>
      <c r="AA13" s="156" t="s">
        <v>117</v>
      </c>
    </row>
    <row r="14" spans="1:27" s="178" customFormat="1" ht="24" x14ac:dyDescent="0.25">
      <c r="A14" s="194">
        <v>9</v>
      </c>
      <c r="B14" s="195" t="s">
        <v>180</v>
      </c>
      <c r="C14" s="190" t="s">
        <v>738</v>
      </c>
      <c r="D14" s="156" t="s">
        <v>181</v>
      </c>
      <c r="E14" s="156" t="s">
        <v>84</v>
      </c>
      <c r="F14" s="156" t="s">
        <v>85</v>
      </c>
      <c r="G14" s="156" t="s">
        <v>85</v>
      </c>
      <c r="H14" s="191">
        <v>1955</v>
      </c>
      <c r="I14" s="269">
        <v>31600</v>
      </c>
      <c r="J14" s="192" t="s">
        <v>72</v>
      </c>
      <c r="K14" s="193" t="s">
        <v>182</v>
      </c>
      <c r="L14" s="156" t="s">
        <v>183</v>
      </c>
      <c r="M14" s="185" t="s">
        <v>74</v>
      </c>
      <c r="N14" s="156" t="s">
        <v>61</v>
      </c>
      <c r="O14" s="185" t="s">
        <v>184</v>
      </c>
      <c r="P14" s="156" t="s">
        <v>185</v>
      </c>
      <c r="Q14" s="156" t="s">
        <v>61</v>
      </c>
      <c r="R14" s="156" t="s">
        <v>140</v>
      </c>
      <c r="S14" s="156" t="s">
        <v>61</v>
      </c>
      <c r="T14" s="156" t="s">
        <v>61</v>
      </c>
      <c r="U14" s="156" t="s">
        <v>123</v>
      </c>
      <c r="V14" s="156" t="s">
        <v>61</v>
      </c>
      <c r="W14" s="156" t="s">
        <v>61</v>
      </c>
      <c r="X14" s="156">
        <v>197.26</v>
      </c>
      <c r="Y14" s="156">
        <v>1</v>
      </c>
      <c r="Z14" s="156" t="s">
        <v>117</v>
      </c>
      <c r="AA14" s="156" t="s">
        <v>117</v>
      </c>
    </row>
    <row r="15" spans="1:27" s="178" customFormat="1" ht="24" x14ac:dyDescent="0.25">
      <c r="A15" s="58">
        <v>10</v>
      </c>
      <c r="B15" s="195" t="s">
        <v>186</v>
      </c>
      <c r="C15" s="190" t="s">
        <v>738</v>
      </c>
      <c r="D15" s="156" t="s">
        <v>187</v>
      </c>
      <c r="E15" s="156" t="s">
        <v>84</v>
      </c>
      <c r="F15" s="156" t="s">
        <v>85</v>
      </c>
      <c r="G15" s="156" t="s">
        <v>85</v>
      </c>
      <c r="H15" s="191">
        <v>1955</v>
      </c>
      <c r="I15" s="269">
        <v>54000</v>
      </c>
      <c r="J15" s="192" t="s">
        <v>72</v>
      </c>
      <c r="K15" s="193" t="s">
        <v>188</v>
      </c>
      <c r="L15" s="156" t="s">
        <v>189</v>
      </c>
      <c r="M15" s="156" t="s">
        <v>190</v>
      </c>
      <c r="N15" s="156" t="s">
        <v>61</v>
      </c>
      <c r="O15" s="185" t="s">
        <v>184</v>
      </c>
      <c r="P15" s="156" t="s">
        <v>185</v>
      </c>
      <c r="Q15" s="156" t="s">
        <v>61</v>
      </c>
      <c r="R15" s="156" t="s">
        <v>140</v>
      </c>
      <c r="S15" s="156" t="s">
        <v>61</v>
      </c>
      <c r="T15" s="156" t="s">
        <v>61</v>
      </c>
      <c r="U15" s="156" t="s">
        <v>123</v>
      </c>
      <c r="V15" s="156" t="s">
        <v>61</v>
      </c>
      <c r="W15" s="156" t="s">
        <v>61</v>
      </c>
      <c r="X15" s="156">
        <v>168.88</v>
      </c>
      <c r="Y15" s="156">
        <v>1</v>
      </c>
      <c r="Z15" s="156" t="s">
        <v>117</v>
      </c>
      <c r="AA15" s="156" t="s">
        <v>117</v>
      </c>
    </row>
    <row r="16" spans="1:27" s="178" customFormat="1" ht="24" x14ac:dyDescent="0.25">
      <c r="A16" s="194">
        <v>11</v>
      </c>
      <c r="B16" s="195" t="s">
        <v>191</v>
      </c>
      <c r="C16" s="190" t="s">
        <v>738</v>
      </c>
      <c r="D16" s="156" t="s">
        <v>181</v>
      </c>
      <c r="E16" s="156" t="s">
        <v>84</v>
      </c>
      <c r="F16" s="156" t="s">
        <v>85</v>
      </c>
      <c r="G16" s="156" t="s">
        <v>85</v>
      </c>
      <c r="H16" s="191">
        <v>1955</v>
      </c>
      <c r="I16" s="269">
        <v>294400</v>
      </c>
      <c r="J16" s="192" t="s">
        <v>72</v>
      </c>
      <c r="K16" s="193" t="s">
        <v>188</v>
      </c>
      <c r="L16" s="156" t="s">
        <v>192</v>
      </c>
      <c r="M16" s="185" t="s">
        <v>74</v>
      </c>
      <c r="N16" s="156" t="s">
        <v>193</v>
      </c>
      <c r="O16" s="185" t="s">
        <v>184</v>
      </c>
      <c r="P16" s="156" t="s">
        <v>185</v>
      </c>
      <c r="Q16" s="156" t="s">
        <v>61</v>
      </c>
      <c r="R16" s="156" t="s">
        <v>140</v>
      </c>
      <c r="S16" s="156" t="s">
        <v>61</v>
      </c>
      <c r="T16" s="156" t="s">
        <v>61</v>
      </c>
      <c r="U16" s="156" t="s">
        <v>61</v>
      </c>
      <c r="V16" s="156" t="s">
        <v>61</v>
      </c>
      <c r="W16" s="156" t="s">
        <v>61</v>
      </c>
      <c r="X16" s="156">
        <v>920</v>
      </c>
      <c r="Y16" s="156">
        <v>2</v>
      </c>
      <c r="Z16" s="156" t="s">
        <v>117</v>
      </c>
      <c r="AA16" s="156" t="s">
        <v>117</v>
      </c>
    </row>
    <row r="17" spans="1:27" s="178" customFormat="1" ht="24" x14ac:dyDescent="0.25">
      <c r="A17" s="194">
        <v>12</v>
      </c>
      <c r="B17" s="195" t="s">
        <v>194</v>
      </c>
      <c r="C17" s="190" t="s">
        <v>738</v>
      </c>
      <c r="D17" s="156" t="s">
        <v>195</v>
      </c>
      <c r="E17" s="156" t="s">
        <v>84</v>
      </c>
      <c r="F17" s="156" t="s">
        <v>85</v>
      </c>
      <c r="G17" s="156" t="s">
        <v>85</v>
      </c>
      <c r="H17" s="191">
        <v>1955</v>
      </c>
      <c r="I17" s="269">
        <v>49600</v>
      </c>
      <c r="J17" s="192" t="s">
        <v>72</v>
      </c>
      <c r="K17" s="193" t="s">
        <v>188</v>
      </c>
      <c r="L17" s="156" t="s">
        <v>192</v>
      </c>
      <c r="M17" s="156" t="s">
        <v>196</v>
      </c>
      <c r="N17" s="156" t="s">
        <v>61</v>
      </c>
      <c r="O17" s="156" t="s">
        <v>197</v>
      </c>
      <c r="P17" s="156" t="s">
        <v>185</v>
      </c>
      <c r="Q17" s="156" t="s">
        <v>61</v>
      </c>
      <c r="R17" s="156" t="s">
        <v>140</v>
      </c>
      <c r="S17" s="156" t="s">
        <v>61</v>
      </c>
      <c r="T17" s="156" t="s">
        <v>61</v>
      </c>
      <c r="U17" s="156" t="s">
        <v>61</v>
      </c>
      <c r="V17" s="156" t="s">
        <v>61</v>
      </c>
      <c r="W17" s="156" t="s">
        <v>61</v>
      </c>
      <c r="X17" s="156">
        <v>247.98</v>
      </c>
      <c r="Y17" s="156">
        <v>1</v>
      </c>
      <c r="Z17" s="156" t="s">
        <v>117</v>
      </c>
      <c r="AA17" s="156" t="s">
        <v>117</v>
      </c>
    </row>
    <row r="18" spans="1:27" s="178" customFormat="1" ht="24" x14ac:dyDescent="0.25">
      <c r="A18" s="58">
        <v>13</v>
      </c>
      <c r="B18" s="195" t="s">
        <v>198</v>
      </c>
      <c r="C18" s="190" t="s">
        <v>738</v>
      </c>
      <c r="D18" s="156" t="s">
        <v>181</v>
      </c>
      <c r="E18" s="156" t="s">
        <v>84</v>
      </c>
      <c r="F18" s="156" t="s">
        <v>85</v>
      </c>
      <c r="G18" s="156" t="s">
        <v>85</v>
      </c>
      <c r="H18" s="191">
        <v>1955</v>
      </c>
      <c r="I18" s="269">
        <v>4300</v>
      </c>
      <c r="J18" s="192" t="s">
        <v>72</v>
      </c>
      <c r="K18" s="193" t="s">
        <v>188</v>
      </c>
      <c r="L18" s="156" t="s">
        <v>183</v>
      </c>
      <c r="M18" s="185" t="s">
        <v>190</v>
      </c>
      <c r="N18" s="185" t="s">
        <v>118</v>
      </c>
      <c r="O18" s="185" t="s">
        <v>199</v>
      </c>
      <c r="P18" s="156" t="s">
        <v>185</v>
      </c>
      <c r="Q18" s="156" t="s">
        <v>61</v>
      </c>
      <c r="R18" s="156" t="s">
        <v>140</v>
      </c>
      <c r="S18" s="156" t="s">
        <v>61</v>
      </c>
      <c r="T18" s="156" t="s">
        <v>61</v>
      </c>
      <c r="U18" s="156" t="s">
        <v>61</v>
      </c>
      <c r="V18" s="156" t="s">
        <v>61</v>
      </c>
      <c r="W18" s="156" t="s">
        <v>61</v>
      </c>
      <c r="X18" s="156">
        <v>29.98</v>
      </c>
      <c r="Y18" s="156">
        <v>1</v>
      </c>
      <c r="Z18" s="156" t="s">
        <v>117</v>
      </c>
      <c r="AA18" s="156" t="s">
        <v>117</v>
      </c>
    </row>
    <row r="19" spans="1:27" s="178" customFormat="1" ht="24" x14ac:dyDescent="0.25">
      <c r="A19" s="194">
        <v>14</v>
      </c>
      <c r="B19" s="195" t="s">
        <v>200</v>
      </c>
      <c r="C19" s="190" t="s">
        <v>738</v>
      </c>
      <c r="D19" s="156" t="s">
        <v>201</v>
      </c>
      <c r="E19" s="156" t="s">
        <v>84</v>
      </c>
      <c r="F19" s="156" t="s">
        <v>85</v>
      </c>
      <c r="G19" s="156" t="s">
        <v>85</v>
      </c>
      <c r="H19" s="191">
        <v>1990</v>
      </c>
      <c r="I19" s="269">
        <v>173430</v>
      </c>
      <c r="J19" s="192" t="s">
        <v>94</v>
      </c>
      <c r="K19" s="193"/>
      <c r="L19" s="156" t="s">
        <v>202</v>
      </c>
      <c r="M19" s="185"/>
      <c r="N19" s="185"/>
      <c r="O19" s="185"/>
      <c r="P19" s="156"/>
      <c r="Q19" s="156"/>
      <c r="R19" s="156"/>
      <c r="S19" s="156"/>
      <c r="T19" s="156"/>
      <c r="U19" s="156"/>
      <c r="V19" s="156"/>
      <c r="W19" s="156"/>
      <c r="X19" s="156">
        <v>56.8</v>
      </c>
      <c r="Y19" s="156">
        <v>1</v>
      </c>
      <c r="Z19" s="156" t="s">
        <v>117</v>
      </c>
      <c r="AA19" s="156" t="s">
        <v>117</v>
      </c>
    </row>
    <row r="20" spans="1:27" s="178" customFormat="1" ht="24" x14ac:dyDescent="0.25">
      <c r="A20" s="73">
        <v>15</v>
      </c>
      <c r="B20" s="195" t="s">
        <v>203</v>
      </c>
      <c r="C20" s="190" t="s">
        <v>738</v>
      </c>
      <c r="D20" s="156" t="s">
        <v>204</v>
      </c>
      <c r="E20" s="156" t="s">
        <v>84</v>
      </c>
      <c r="F20" s="156" t="s">
        <v>85</v>
      </c>
      <c r="G20" s="156" t="s">
        <v>85</v>
      </c>
      <c r="H20" s="191">
        <v>1990</v>
      </c>
      <c r="I20" s="269">
        <v>41267</v>
      </c>
      <c r="J20" s="192" t="s">
        <v>72</v>
      </c>
      <c r="K20" s="193"/>
      <c r="L20" s="156" t="s">
        <v>202</v>
      </c>
      <c r="M20" s="185"/>
      <c r="N20" s="185"/>
      <c r="O20" s="185"/>
      <c r="P20" s="156"/>
      <c r="Q20" s="156"/>
      <c r="R20" s="156"/>
      <c r="S20" s="156"/>
      <c r="T20" s="156"/>
      <c r="U20" s="156"/>
      <c r="V20" s="156"/>
      <c r="W20" s="156"/>
      <c r="X20" s="156">
        <v>65.58</v>
      </c>
      <c r="Y20" s="156">
        <v>1</v>
      </c>
      <c r="Z20" s="156" t="s">
        <v>117</v>
      </c>
      <c r="AA20" s="156" t="s">
        <v>117</v>
      </c>
    </row>
    <row r="21" spans="1:27" s="178" customFormat="1" ht="24" x14ac:dyDescent="0.25">
      <c r="A21" s="80">
        <v>16</v>
      </c>
      <c r="B21" s="195" t="s">
        <v>205</v>
      </c>
      <c r="C21" s="190" t="s">
        <v>738</v>
      </c>
      <c r="D21" s="156" t="s">
        <v>206</v>
      </c>
      <c r="E21" s="156" t="s">
        <v>84</v>
      </c>
      <c r="F21" s="156" t="s">
        <v>85</v>
      </c>
      <c r="G21" s="156" t="s">
        <v>85</v>
      </c>
      <c r="H21" s="191">
        <v>1990</v>
      </c>
      <c r="I21" s="269">
        <v>7249</v>
      </c>
      <c r="J21" s="192" t="s">
        <v>72</v>
      </c>
      <c r="K21" s="193"/>
      <c r="L21" s="156" t="s">
        <v>202</v>
      </c>
      <c r="M21" s="185"/>
      <c r="N21" s="185"/>
      <c r="O21" s="185"/>
      <c r="P21" s="156"/>
      <c r="Q21" s="156"/>
      <c r="R21" s="156"/>
      <c r="S21" s="156"/>
      <c r="T21" s="156"/>
      <c r="U21" s="156"/>
      <c r="V21" s="156"/>
      <c r="W21" s="156"/>
      <c r="X21" s="156">
        <v>5.76</v>
      </c>
      <c r="Y21" s="156">
        <v>1</v>
      </c>
      <c r="Z21" s="156" t="s">
        <v>116</v>
      </c>
      <c r="AA21" s="156" t="s">
        <v>117</v>
      </c>
    </row>
    <row r="22" spans="1:27" s="178" customFormat="1" ht="24" hidden="1" x14ac:dyDescent="0.25">
      <c r="A22" s="73">
        <v>17</v>
      </c>
      <c r="B22" s="195" t="s">
        <v>207</v>
      </c>
      <c r="C22" s="195" t="s">
        <v>739</v>
      </c>
      <c r="D22" s="156" t="s">
        <v>208</v>
      </c>
      <c r="E22" s="156" t="s">
        <v>61</v>
      </c>
      <c r="F22" s="156" t="s">
        <v>61</v>
      </c>
      <c r="G22" s="156" t="s">
        <v>61</v>
      </c>
      <c r="H22" s="191">
        <v>2016</v>
      </c>
      <c r="I22" s="269">
        <v>853411.78</v>
      </c>
      <c r="J22" s="192" t="s">
        <v>72</v>
      </c>
      <c r="K22" s="193"/>
      <c r="L22" s="156" t="s">
        <v>209</v>
      </c>
      <c r="M22" s="185"/>
      <c r="N22" s="185"/>
      <c r="O22" s="185"/>
      <c r="P22" s="156" t="s">
        <v>210</v>
      </c>
      <c r="Q22" s="156" t="s">
        <v>61</v>
      </c>
      <c r="R22" s="156" t="s">
        <v>61</v>
      </c>
      <c r="S22" s="156" t="s">
        <v>61</v>
      </c>
      <c r="T22" s="156" t="s">
        <v>61</v>
      </c>
      <c r="U22" s="156" t="s">
        <v>61</v>
      </c>
      <c r="V22" s="156" t="s">
        <v>61</v>
      </c>
      <c r="W22" s="156" t="s">
        <v>61</v>
      </c>
      <c r="X22" s="156"/>
      <c r="Y22" s="156" t="s">
        <v>61</v>
      </c>
      <c r="Z22" s="156" t="s">
        <v>61</v>
      </c>
      <c r="AA22" s="156" t="s">
        <v>61</v>
      </c>
    </row>
    <row r="23" spans="1:27" s="178" customFormat="1" ht="48" hidden="1" x14ac:dyDescent="0.25">
      <c r="A23" s="73">
        <v>18</v>
      </c>
      <c r="B23" s="195" t="s">
        <v>211</v>
      </c>
      <c r="C23" s="195" t="s">
        <v>739</v>
      </c>
      <c r="D23" s="156" t="s">
        <v>212</v>
      </c>
      <c r="E23" s="156" t="s">
        <v>116</v>
      </c>
      <c r="F23" s="156" t="s">
        <v>117</v>
      </c>
      <c r="G23" s="156" t="s">
        <v>85</v>
      </c>
      <c r="H23" s="191">
        <v>1970</v>
      </c>
      <c r="I23" s="269">
        <v>51437</v>
      </c>
      <c r="J23" s="192" t="s">
        <v>72</v>
      </c>
      <c r="K23" s="193" t="s">
        <v>213</v>
      </c>
      <c r="L23" s="156" t="s">
        <v>214</v>
      </c>
      <c r="M23" s="156" t="s">
        <v>61</v>
      </c>
      <c r="N23" s="156" t="s">
        <v>61</v>
      </c>
      <c r="O23" s="156" t="s">
        <v>215</v>
      </c>
      <c r="P23" s="156" t="s">
        <v>210</v>
      </c>
      <c r="Q23" s="156" t="s">
        <v>61</v>
      </c>
      <c r="R23" s="156" t="s">
        <v>44</v>
      </c>
      <c r="S23" s="156" t="s">
        <v>61</v>
      </c>
      <c r="T23" s="156" t="s">
        <v>61</v>
      </c>
      <c r="U23" s="156" t="s">
        <v>61</v>
      </c>
      <c r="V23" s="156" t="s">
        <v>61</v>
      </c>
      <c r="W23" s="156" t="s">
        <v>61</v>
      </c>
      <c r="X23" s="156">
        <v>195</v>
      </c>
      <c r="Y23" s="156">
        <v>1</v>
      </c>
      <c r="Z23" s="156" t="s">
        <v>117</v>
      </c>
      <c r="AA23" s="156" t="s">
        <v>117</v>
      </c>
    </row>
    <row r="24" spans="1:27" s="178" customFormat="1" ht="24" hidden="1" x14ac:dyDescent="0.25">
      <c r="A24" s="80">
        <v>19</v>
      </c>
      <c r="B24" s="196" t="s">
        <v>216</v>
      </c>
      <c r="C24" s="195" t="s">
        <v>739</v>
      </c>
      <c r="D24" s="156" t="s">
        <v>217</v>
      </c>
      <c r="E24" s="156"/>
      <c r="F24" s="156" t="s">
        <v>117</v>
      </c>
      <c r="G24" s="156" t="s">
        <v>117</v>
      </c>
      <c r="H24" s="191">
        <v>1960</v>
      </c>
      <c r="I24" s="269">
        <v>8204482</v>
      </c>
      <c r="J24" s="192" t="s">
        <v>72</v>
      </c>
      <c r="K24" s="193" t="s">
        <v>218</v>
      </c>
      <c r="L24" s="156" t="s">
        <v>219</v>
      </c>
      <c r="M24" s="156" t="s">
        <v>61</v>
      </c>
      <c r="N24" s="156" t="s">
        <v>61</v>
      </c>
      <c r="O24" s="185" t="s">
        <v>220</v>
      </c>
      <c r="P24" s="156" t="s">
        <v>221</v>
      </c>
      <c r="Q24" s="156" t="s">
        <v>61</v>
      </c>
      <c r="R24" s="156" t="s">
        <v>44</v>
      </c>
      <c r="S24" s="156" t="s">
        <v>44</v>
      </c>
      <c r="T24" s="156" t="s">
        <v>44</v>
      </c>
      <c r="U24" s="156" t="s">
        <v>61</v>
      </c>
      <c r="V24" s="156" t="s">
        <v>61</v>
      </c>
      <c r="W24" s="156" t="s">
        <v>61</v>
      </c>
      <c r="X24" s="156"/>
      <c r="Y24" s="156" t="s">
        <v>61</v>
      </c>
      <c r="Z24" s="156" t="s">
        <v>61</v>
      </c>
      <c r="AA24" s="156" t="s">
        <v>61</v>
      </c>
    </row>
    <row r="25" spans="1:27" s="178" customFormat="1" ht="60" hidden="1" x14ac:dyDescent="0.25">
      <c r="A25" s="73">
        <v>20</v>
      </c>
      <c r="B25" s="196" t="s">
        <v>222</v>
      </c>
      <c r="C25" s="195" t="s">
        <v>739</v>
      </c>
      <c r="D25" s="156" t="s">
        <v>223</v>
      </c>
      <c r="E25" s="156" t="s">
        <v>116</v>
      </c>
      <c r="F25" s="156" t="s">
        <v>117</v>
      </c>
      <c r="G25" s="156" t="s">
        <v>117</v>
      </c>
      <c r="H25" s="191">
        <v>2013</v>
      </c>
      <c r="I25" s="269">
        <v>954426.35</v>
      </c>
      <c r="J25" s="192" t="s">
        <v>72</v>
      </c>
      <c r="K25" s="193" t="s">
        <v>224</v>
      </c>
      <c r="L25" s="156" t="s">
        <v>225</v>
      </c>
      <c r="M25" s="156" t="s">
        <v>226</v>
      </c>
      <c r="N25" s="156" t="s">
        <v>61</v>
      </c>
      <c r="O25" s="156" t="s">
        <v>227</v>
      </c>
      <c r="P25" s="156" t="s">
        <v>228</v>
      </c>
      <c r="Q25" s="156" t="s">
        <v>61</v>
      </c>
      <c r="R25" s="156" t="s">
        <v>44</v>
      </c>
      <c r="S25" s="156" t="s">
        <v>44</v>
      </c>
      <c r="T25" s="156" t="s">
        <v>44</v>
      </c>
      <c r="U25" s="156" t="s">
        <v>44</v>
      </c>
      <c r="V25" s="156" t="s">
        <v>61</v>
      </c>
      <c r="W25" s="156" t="s">
        <v>61</v>
      </c>
      <c r="X25" s="156">
        <f>20*22.5</f>
        <v>450</v>
      </c>
      <c r="Y25" s="156">
        <v>1</v>
      </c>
      <c r="Z25" s="156" t="s">
        <v>117</v>
      </c>
      <c r="AA25" s="156" t="s">
        <v>117</v>
      </c>
    </row>
    <row r="26" spans="1:27" s="178" customFormat="1" ht="24" hidden="1" x14ac:dyDescent="0.25">
      <c r="A26" s="73">
        <v>21</v>
      </c>
      <c r="B26" s="196" t="s">
        <v>229</v>
      </c>
      <c r="C26" s="195" t="s">
        <v>739</v>
      </c>
      <c r="D26" s="156" t="s">
        <v>223</v>
      </c>
      <c r="E26" s="156"/>
      <c r="F26" s="156" t="s">
        <v>117</v>
      </c>
      <c r="G26" s="156" t="s">
        <v>117</v>
      </c>
      <c r="H26" s="191">
        <v>1961</v>
      </c>
      <c r="I26" s="269">
        <v>65180</v>
      </c>
      <c r="J26" s="192" t="s">
        <v>72</v>
      </c>
      <c r="K26" s="193" t="s">
        <v>224</v>
      </c>
      <c r="L26" s="156" t="s">
        <v>230</v>
      </c>
      <c r="M26" s="156" t="s">
        <v>61</v>
      </c>
      <c r="N26" s="156" t="s">
        <v>61</v>
      </c>
      <c r="O26" s="185" t="s">
        <v>231</v>
      </c>
      <c r="P26" s="156" t="s">
        <v>232</v>
      </c>
      <c r="Q26" s="156" t="s">
        <v>61</v>
      </c>
      <c r="R26" s="156" t="s">
        <v>44</v>
      </c>
      <c r="S26" s="156" t="s">
        <v>61</v>
      </c>
      <c r="T26" s="156" t="s">
        <v>61</v>
      </c>
      <c r="U26" s="156" t="s">
        <v>61</v>
      </c>
      <c r="V26" s="156" t="s">
        <v>61</v>
      </c>
      <c r="W26" s="156" t="s">
        <v>61</v>
      </c>
      <c r="X26" s="156"/>
      <c r="Y26" s="156" t="s">
        <v>61</v>
      </c>
      <c r="Z26" s="156" t="s">
        <v>61</v>
      </c>
      <c r="AA26" s="156" t="s">
        <v>61</v>
      </c>
    </row>
    <row r="27" spans="1:27" s="178" customFormat="1" ht="24" x14ac:dyDescent="0.25">
      <c r="A27" s="80">
        <v>22</v>
      </c>
      <c r="B27" s="197" t="s">
        <v>233</v>
      </c>
      <c r="C27" s="197" t="s">
        <v>738</v>
      </c>
      <c r="D27" s="198" t="s">
        <v>95</v>
      </c>
      <c r="E27" s="198" t="s">
        <v>84</v>
      </c>
      <c r="F27" s="198" t="s">
        <v>85</v>
      </c>
      <c r="G27" s="198" t="s">
        <v>85</v>
      </c>
      <c r="H27" s="199" t="s">
        <v>176</v>
      </c>
      <c r="I27" s="270">
        <v>3000</v>
      </c>
      <c r="J27" s="192" t="s">
        <v>72</v>
      </c>
      <c r="K27" s="193"/>
      <c r="L27" s="156" t="s">
        <v>234</v>
      </c>
      <c r="M27" s="156" t="s">
        <v>162</v>
      </c>
      <c r="N27" s="156" t="s">
        <v>61</v>
      </c>
      <c r="O27" s="156" t="s">
        <v>235</v>
      </c>
      <c r="P27" s="156"/>
      <c r="Q27" s="156"/>
      <c r="R27" s="156" t="s">
        <v>123</v>
      </c>
      <c r="S27" s="156" t="s">
        <v>61</v>
      </c>
      <c r="T27" s="156" t="s">
        <v>61</v>
      </c>
      <c r="U27" s="156" t="s">
        <v>123</v>
      </c>
      <c r="V27" s="156" t="s">
        <v>61</v>
      </c>
      <c r="W27" s="156" t="s">
        <v>61</v>
      </c>
      <c r="X27" s="156">
        <v>30</v>
      </c>
      <c r="Y27" s="156">
        <v>1</v>
      </c>
      <c r="Z27" s="156" t="s">
        <v>117</v>
      </c>
      <c r="AA27" s="156" t="s">
        <v>117</v>
      </c>
    </row>
    <row r="28" spans="1:27" s="178" customFormat="1" ht="24" x14ac:dyDescent="0.25">
      <c r="A28" s="73">
        <v>23</v>
      </c>
      <c r="B28" s="197" t="s">
        <v>236</v>
      </c>
      <c r="C28" s="197" t="s">
        <v>738</v>
      </c>
      <c r="D28" s="198" t="s">
        <v>237</v>
      </c>
      <c r="E28" s="198" t="s">
        <v>84</v>
      </c>
      <c r="F28" s="198" t="s">
        <v>85</v>
      </c>
      <c r="G28" s="198" t="s">
        <v>85</v>
      </c>
      <c r="H28" s="199">
        <v>1920</v>
      </c>
      <c r="I28" s="270">
        <v>400</v>
      </c>
      <c r="J28" s="192" t="s">
        <v>72</v>
      </c>
      <c r="K28" s="193"/>
      <c r="L28" s="156" t="s">
        <v>238</v>
      </c>
      <c r="M28" s="156" t="s">
        <v>74</v>
      </c>
      <c r="N28" s="156" t="s">
        <v>239</v>
      </c>
      <c r="O28" s="156" t="s">
        <v>57</v>
      </c>
      <c r="P28" s="156"/>
      <c r="Q28" s="156"/>
      <c r="R28" s="156" t="s">
        <v>123</v>
      </c>
      <c r="S28" s="156" t="s">
        <v>61</v>
      </c>
      <c r="T28" s="156" t="s">
        <v>61</v>
      </c>
      <c r="U28" s="156" t="s">
        <v>123</v>
      </c>
      <c r="V28" s="156" t="s">
        <v>61</v>
      </c>
      <c r="W28" s="156" t="s">
        <v>61</v>
      </c>
      <c r="X28" s="156">
        <v>8.81</v>
      </c>
      <c r="Y28" s="156">
        <v>1</v>
      </c>
      <c r="Z28" s="156" t="s">
        <v>117</v>
      </c>
      <c r="AA28" s="156" t="s">
        <v>117</v>
      </c>
    </row>
    <row r="29" spans="1:27" s="178" customFormat="1" ht="36" hidden="1" x14ac:dyDescent="0.25">
      <c r="A29" s="73">
        <v>24</v>
      </c>
      <c r="B29" s="197" t="s">
        <v>240</v>
      </c>
      <c r="C29" s="197" t="s">
        <v>741</v>
      </c>
      <c r="D29" s="198" t="s">
        <v>241</v>
      </c>
      <c r="E29" s="198" t="s">
        <v>84</v>
      </c>
      <c r="F29" s="198" t="s">
        <v>85</v>
      </c>
      <c r="G29" s="198" t="s">
        <v>85</v>
      </c>
      <c r="H29" s="199" t="s">
        <v>176</v>
      </c>
      <c r="I29" s="270">
        <v>6142.12</v>
      </c>
      <c r="J29" s="192" t="s">
        <v>72</v>
      </c>
      <c r="K29" s="193"/>
      <c r="L29" s="156" t="s">
        <v>242</v>
      </c>
      <c r="M29" s="156" t="s">
        <v>74</v>
      </c>
      <c r="N29" s="156" t="s">
        <v>239</v>
      </c>
      <c r="O29" s="156" t="s">
        <v>243</v>
      </c>
      <c r="P29" s="156"/>
      <c r="Q29" s="156"/>
      <c r="R29" s="156" t="s">
        <v>123</v>
      </c>
      <c r="S29" s="156" t="s">
        <v>44</v>
      </c>
      <c r="T29" s="156" t="s">
        <v>123</v>
      </c>
      <c r="U29" s="156" t="s">
        <v>44</v>
      </c>
      <c r="V29" s="156" t="s">
        <v>61</v>
      </c>
      <c r="W29" s="156" t="s">
        <v>123</v>
      </c>
      <c r="X29" s="156">
        <v>9.7899999999999991</v>
      </c>
      <c r="Y29" s="156">
        <v>2</v>
      </c>
      <c r="Z29" s="156" t="s">
        <v>117</v>
      </c>
      <c r="AA29" s="156" t="s">
        <v>117</v>
      </c>
    </row>
    <row r="30" spans="1:27" s="206" customFormat="1" ht="24" x14ac:dyDescent="0.2">
      <c r="A30" s="80">
        <v>25</v>
      </c>
      <c r="B30" s="190" t="s">
        <v>244</v>
      </c>
      <c r="C30" s="190" t="s">
        <v>738</v>
      </c>
      <c r="D30" s="156" t="s">
        <v>245</v>
      </c>
      <c r="E30" s="156" t="s">
        <v>84</v>
      </c>
      <c r="F30" s="200" t="s">
        <v>85</v>
      </c>
      <c r="G30" s="156" t="s">
        <v>85</v>
      </c>
      <c r="H30" s="191" t="s">
        <v>246</v>
      </c>
      <c r="I30" s="269">
        <v>220121</v>
      </c>
      <c r="J30" s="201" t="s">
        <v>94</v>
      </c>
      <c r="K30" s="202" t="s">
        <v>247</v>
      </c>
      <c r="L30" s="191" t="s">
        <v>248</v>
      </c>
      <c r="M30" s="191" t="s">
        <v>249</v>
      </c>
      <c r="N30" s="191" t="s">
        <v>250</v>
      </c>
      <c r="O30" s="191" t="s">
        <v>251</v>
      </c>
      <c r="P30" s="156" t="s">
        <v>252</v>
      </c>
      <c r="Q30" s="156" t="s">
        <v>61</v>
      </c>
      <c r="R30" s="156" t="s">
        <v>44</v>
      </c>
      <c r="S30" s="156" t="s">
        <v>44</v>
      </c>
      <c r="T30" s="156" t="s">
        <v>44</v>
      </c>
      <c r="U30" s="156" t="s">
        <v>44</v>
      </c>
      <c r="V30" s="156" t="s">
        <v>44</v>
      </c>
      <c r="W30" s="156" t="s">
        <v>44</v>
      </c>
      <c r="X30" s="203">
        <v>60</v>
      </c>
      <c r="Y30" s="204" t="s">
        <v>253</v>
      </c>
      <c r="Z30" s="205" t="s">
        <v>116</v>
      </c>
      <c r="AA30" s="205" t="s">
        <v>117</v>
      </c>
    </row>
    <row r="31" spans="1:27" s="206" customFormat="1" ht="24" x14ac:dyDescent="0.2">
      <c r="A31" s="80">
        <v>26</v>
      </c>
      <c r="B31" s="190" t="s">
        <v>254</v>
      </c>
      <c r="C31" s="190" t="s">
        <v>738</v>
      </c>
      <c r="D31" s="156" t="s">
        <v>245</v>
      </c>
      <c r="E31" s="156" t="s">
        <v>84</v>
      </c>
      <c r="F31" s="156" t="s">
        <v>85</v>
      </c>
      <c r="G31" s="156" t="s">
        <v>85</v>
      </c>
      <c r="H31" s="191" t="s">
        <v>255</v>
      </c>
      <c r="I31" s="269">
        <v>337965</v>
      </c>
      <c r="J31" s="201" t="s">
        <v>94</v>
      </c>
      <c r="K31" s="202" t="s">
        <v>256</v>
      </c>
      <c r="L31" s="191" t="s">
        <v>257</v>
      </c>
      <c r="M31" s="191" t="s">
        <v>258</v>
      </c>
      <c r="N31" s="191" t="s">
        <v>259</v>
      </c>
      <c r="O31" s="191" t="s">
        <v>260</v>
      </c>
      <c r="P31" s="153" t="s">
        <v>261</v>
      </c>
      <c r="Q31" s="153" t="s">
        <v>262</v>
      </c>
      <c r="R31" s="153" t="s">
        <v>44</v>
      </c>
      <c r="S31" s="153" t="s">
        <v>44</v>
      </c>
      <c r="T31" s="153" t="s">
        <v>44</v>
      </c>
      <c r="U31" s="153" t="s">
        <v>44</v>
      </c>
      <c r="V31" s="153" t="s">
        <v>61</v>
      </c>
      <c r="W31" s="153" t="s">
        <v>44</v>
      </c>
      <c r="X31" s="207">
        <v>92</v>
      </c>
      <c r="Y31" s="208">
        <v>1</v>
      </c>
      <c r="Z31" s="208" t="s">
        <v>117</v>
      </c>
      <c r="AA31" s="208" t="s">
        <v>117</v>
      </c>
    </row>
    <row r="32" spans="1:27" s="206" customFormat="1" ht="36" x14ac:dyDescent="0.2">
      <c r="A32" s="80">
        <v>27</v>
      </c>
      <c r="B32" s="190" t="s">
        <v>263</v>
      </c>
      <c r="C32" s="190" t="s">
        <v>738</v>
      </c>
      <c r="D32" s="156" t="s">
        <v>245</v>
      </c>
      <c r="E32" s="156" t="s">
        <v>84</v>
      </c>
      <c r="F32" s="156" t="s">
        <v>85</v>
      </c>
      <c r="G32" s="156" t="s">
        <v>85</v>
      </c>
      <c r="H32" s="191" t="s">
        <v>264</v>
      </c>
      <c r="I32" s="269">
        <v>243468</v>
      </c>
      <c r="J32" s="201" t="s">
        <v>94</v>
      </c>
      <c r="K32" s="202" t="s">
        <v>265</v>
      </c>
      <c r="L32" s="191" t="s">
        <v>266</v>
      </c>
      <c r="M32" s="191" t="s">
        <v>162</v>
      </c>
      <c r="N32" s="191" t="s">
        <v>267</v>
      </c>
      <c r="O32" s="191" t="s">
        <v>268</v>
      </c>
      <c r="P32" s="156" t="s">
        <v>269</v>
      </c>
      <c r="Q32" s="156" t="s">
        <v>270</v>
      </c>
      <c r="R32" s="156" t="s">
        <v>44</v>
      </c>
      <c r="S32" s="156" t="s">
        <v>44</v>
      </c>
      <c r="T32" s="156" t="s">
        <v>44</v>
      </c>
      <c r="U32" s="156" t="s">
        <v>44</v>
      </c>
      <c r="V32" s="156" t="s">
        <v>44</v>
      </c>
      <c r="W32" s="156" t="s">
        <v>44</v>
      </c>
      <c r="X32" s="203">
        <v>66.13</v>
      </c>
      <c r="Y32" s="204" t="s">
        <v>271</v>
      </c>
      <c r="Z32" s="205" t="s">
        <v>117</v>
      </c>
      <c r="AA32" s="205" t="s">
        <v>117</v>
      </c>
    </row>
    <row r="33" spans="1:27" s="206" customFormat="1" ht="48" x14ac:dyDescent="0.2">
      <c r="A33" s="80">
        <v>28</v>
      </c>
      <c r="B33" s="190" t="s">
        <v>272</v>
      </c>
      <c r="C33" s="190" t="s">
        <v>738</v>
      </c>
      <c r="D33" s="156" t="s">
        <v>245</v>
      </c>
      <c r="E33" s="156" t="s">
        <v>84</v>
      </c>
      <c r="F33" s="156" t="s">
        <v>85</v>
      </c>
      <c r="G33" s="156" t="s">
        <v>85</v>
      </c>
      <c r="H33" s="191">
        <v>1975</v>
      </c>
      <c r="I33" s="269">
        <v>280510.95</v>
      </c>
      <c r="J33" s="192" t="s">
        <v>72</v>
      </c>
      <c r="K33" s="202" t="s">
        <v>273</v>
      </c>
      <c r="L33" s="191" t="s">
        <v>274</v>
      </c>
      <c r="M33" s="191" t="s">
        <v>162</v>
      </c>
      <c r="N33" s="191" t="s">
        <v>61</v>
      </c>
      <c r="O33" s="191" t="s">
        <v>275</v>
      </c>
      <c r="P33" s="156" t="s">
        <v>276</v>
      </c>
      <c r="Q33" s="156" t="s">
        <v>277</v>
      </c>
      <c r="R33" s="156" t="s">
        <v>44</v>
      </c>
      <c r="S33" s="156" t="s">
        <v>44</v>
      </c>
      <c r="T33" s="156" t="s">
        <v>44</v>
      </c>
      <c r="U33" s="156" t="s">
        <v>44</v>
      </c>
      <c r="V33" s="156" t="s">
        <v>278</v>
      </c>
      <c r="W33" s="156" t="s">
        <v>44</v>
      </c>
      <c r="X33" s="203">
        <v>40</v>
      </c>
      <c r="Y33" s="205">
        <v>1</v>
      </c>
      <c r="Z33" s="205" t="s">
        <v>117</v>
      </c>
      <c r="AA33" s="205" t="s">
        <v>117</v>
      </c>
    </row>
    <row r="34" spans="1:27" s="206" customFormat="1" ht="36" x14ac:dyDescent="0.2">
      <c r="A34" s="80">
        <v>29</v>
      </c>
      <c r="B34" s="190" t="s">
        <v>279</v>
      </c>
      <c r="C34" s="190" t="s">
        <v>738</v>
      </c>
      <c r="D34" s="156" t="s">
        <v>245</v>
      </c>
      <c r="E34" s="156" t="s">
        <v>84</v>
      </c>
      <c r="F34" s="156" t="s">
        <v>85</v>
      </c>
      <c r="G34" s="156" t="s">
        <v>85</v>
      </c>
      <c r="H34" s="191" t="s">
        <v>165</v>
      </c>
      <c r="I34" s="269">
        <v>275709</v>
      </c>
      <c r="J34" s="201" t="s">
        <v>94</v>
      </c>
      <c r="K34" s="202" t="s">
        <v>256</v>
      </c>
      <c r="L34" s="191" t="s">
        <v>280</v>
      </c>
      <c r="M34" s="191" t="s">
        <v>162</v>
      </c>
      <c r="N34" s="191" t="s">
        <v>267</v>
      </c>
      <c r="O34" s="191" t="s">
        <v>281</v>
      </c>
      <c r="P34" s="156" t="s">
        <v>282</v>
      </c>
      <c r="Q34" s="156" t="s">
        <v>283</v>
      </c>
      <c r="R34" s="156" t="s">
        <v>123</v>
      </c>
      <c r="S34" s="156" t="s">
        <v>44</v>
      </c>
      <c r="T34" s="156" t="s">
        <v>44</v>
      </c>
      <c r="U34" s="156" t="s">
        <v>44</v>
      </c>
      <c r="V34" s="156" t="s">
        <v>44</v>
      </c>
      <c r="W34" s="156" t="s">
        <v>44</v>
      </c>
      <c r="X34" s="203">
        <v>75</v>
      </c>
      <c r="Y34" s="205" t="s">
        <v>284</v>
      </c>
      <c r="Z34" s="205" t="s">
        <v>117</v>
      </c>
      <c r="AA34" s="205" t="s">
        <v>117</v>
      </c>
    </row>
    <row r="35" spans="1:27" s="206" customFormat="1" ht="94.5" customHeight="1" x14ac:dyDescent="0.2">
      <c r="A35" s="80">
        <v>30</v>
      </c>
      <c r="B35" s="163" t="s">
        <v>863</v>
      </c>
      <c r="C35" s="190" t="s">
        <v>738</v>
      </c>
      <c r="D35" s="156" t="s">
        <v>245</v>
      </c>
      <c r="E35" s="156" t="s">
        <v>84</v>
      </c>
      <c r="F35" s="156" t="s">
        <v>85</v>
      </c>
      <c r="G35" s="156" t="s">
        <v>85</v>
      </c>
      <c r="H35" s="156">
        <v>2024</v>
      </c>
      <c r="I35" s="271">
        <v>1500000</v>
      </c>
      <c r="J35" s="156" t="s">
        <v>72</v>
      </c>
      <c r="K35" s="156" t="s">
        <v>864</v>
      </c>
      <c r="L35" s="156" t="s">
        <v>865</v>
      </c>
      <c r="M35" s="156" t="s">
        <v>866</v>
      </c>
      <c r="N35" s="156" t="s">
        <v>867</v>
      </c>
      <c r="O35" s="156" t="s">
        <v>868</v>
      </c>
      <c r="P35" s="156" t="s">
        <v>869</v>
      </c>
      <c r="Q35" s="156" t="s">
        <v>283</v>
      </c>
      <c r="R35" s="156" t="s">
        <v>870</v>
      </c>
      <c r="S35" s="156" t="s">
        <v>870</v>
      </c>
      <c r="T35" s="156" t="s">
        <v>870</v>
      </c>
      <c r="U35" s="156" t="s">
        <v>870</v>
      </c>
      <c r="V35" s="156" t="s">
        <v>61</v>
      </c>
      <c r="W35" s="156" t="s">
        <v>871</v>
      </c>
      <c r="X35" s="156">
        <v>121.51</v>
      </c>
      <c r="Y35" s="156">
        <v>1</v>
      </c>
      <c r="Z35" s="156" t="s">
        <v>117</v>
      </c>
      <c r="AA35" s="156" t="s">
        <v>117</v>
      </c>
    </row>
    <row r="36" spans="1:27" s="206" customFormat="1" ht="72" x14ac:dyDescent="0.2">
      <c r="A36" s="80">
        <v>31</v>
      </c>
      <c r="B36" s="163" t="s">
        <v>872</v>
      </c>
      <c r="C36" s="190" t="s">
        <v>738</v>
      </c>
      <c r="D36" s="156" t="s">
        <v>245</v>
      </c>
      <c r="E36" s="156" t="s">
        <v>84</v>
      </c>
      <c r="F36" s="156" t="s">
        <v>85</v>
      </c>
      <c r="G36" s="156" t="s">
        <v>85</v>
      </c>
      <c r="H36" s="156">
        <v>2024</v>
      </c>
      <c r="I36" s="271">
        <v>1500000</v>
      </c>
      <c r="J36" s="156" t="s">
        <v>72</v>
      </c>
      <c r="K36" s="156" t="s">
        <v>873</v>
      </c>
      <c r="L36" s="156" t="s">
        <v>874</v>
      </c>
      <c r="M36" s="156" t="s">
        <v>875</v>
      </c>
      <c r="N36" s="156" t="s">
        <v>867</v>
      </c>
      <c r="O36" s="156" t="s">
        <v>868</v>
      </c>
      <c r="P36" s="156" t="s">
        <v>876</v>
      </c>
      <c r="Q36" s="156" t="s">
        <v>283</v>
      </c>
      <c r="R36" s="156" t="s">
        <v>870</v>
      </c>
      <c r="S36" s="156" t="s">
        <v>870</v>
      </c>
      <c r="T36" s="156" t="s">
        <v>870</v>
      </c>
      <c r="U36" s="156" t="s">
        <v>870</v>
      </c>
      <c r="V36" s="156" t="s">
        <v>61</v>
      </c>
      <c r="W36" s="156" t="s">
        <v>871</v>
      </c>
      <c r="X36" s="156">
        <v>121.51</v>
      </c>
      <c r="Y36" s="156">
        <v>1</v>
      </c>
      <c r="Z36" s="156" t="s">
        <v>117</v>
      </c>
      <c r="AA36" s="156" t="s">
        <v>117</v>
      </c>
    </row>
    <row r="37" spans="1:27" s="206" customFormat="1" ht="36" x14ac:dyDescent="0.2">
      <c r="A37" s="80">
        <v>32</v>
      </c>
      <c r="B37" s="190" t="s">
        <v>285</v>
      </c>
      <c r="C37" s="190" t="s">
        <v>738</v>
      </c>
      <c r="D37" s="156" t="s">
        <v>245</v>
      </c>
      <c r="E37" s="156" t="s">
        <v>84</v>
      </c>
      <c r="F37" s="156" t="s">
        <v>85</v>
      </c>
      <c r="G37" s="156" t="s">
        <v>85</v>
      </c>
      <c r="H37" s="191" t="s">
        <v>286</v>
      </c>
      <c r="I37" s="269">
        <v>213545.64</v>
      </c>
      <c r="J37" s="201" t="s">
        <v>72</v>
      </c>
      <c r="K37" s="202" t="s">
        <v>287</v>
      </c>
      <c r="L37" s="191" t="s">
        <v>288</v>
      </c>
      <c r="M37" s="191" t="s">
        <v>162</v>
      </c>
      <c r="N37" s="191" t="s">
        <v>259</v>
      </c>
      <c r="O37" s="191" t="s">
        <v>281</v>
      </c>
      <c r="P37" s="156" t="s">
        <v>289</v>
      </c>
      <c r="Q37" s="156" t="s">
        <v>290</v>
      </c>
      <c r="R37" s="156" t="s">
        <v>44</v>
      </c>
      <c r="S37" s="156" t="s">
        <v>44</v>
      </c>
      <c r="T37" s="156" t="s">
        <v>44</v>
      </c>
      <c r="U37" s="156" t="s">
        <v>44</v>
      </c>
      <c r="V37" s="156" t="s">
        <v>278</v>
      </c>
      <c r="W37" s="156" t="s">
        <v>44</v>
      </c>
      <c r="X37" s="203">
        <v>55</v>
      </c>
      <c r="Y37" s="205">
        <v>1</v>
      </c>
      <c r="Z37" s="205" t="s">
        <v>117</v>
      </c>
      <c r="AA37" s="205" t="s">
        <v>117</v>
      </c>
    </row>
    <row r="38" spans="1:27" s="206" customFormat="1" ht="48" x14ac:dyDescent="0.2">
      <c r="A38" s="80">
        <v>33</v>
      </c>
      <c r="B38" s="190" t="s">
        <v>291</v>
      </c>
      <c r="C38" s="190" t="s">
        <v>738</v>
      </c>
      <c r="D38" s="156" t="s">
        <v>245</v>
      </c>
      <c r="E38" s="156" t="s">
        <v>84</v>
      </c>
      <c r="F38" s="156" t="s">
        <v>85</v>
      </c>
      <c r="G38" s="156" t="s">
        <v>85</v>
      </c>
      <c r="H38" s="191">
        <v>2013</v>
      </c>
      <c r="I38" s="269">
        <v>433623.36</v>
      </c>
      <c r="J38" s="192" t="s">
        <v>72</v>
      </c>
      <c r="K38" s="209" t="s">
        <v>292</v>
      </c>
      <c r="L38" s="156" t="s">
        <v>293</v>
      </c>
      <c r="M38" s="156" t="s">
        <v>226</v>
      </c>
      <c r="N38" s="156" t="s">
        <v>267</v>
      </c>
      <c r="O38" s="191" t="s">
        <v>294</v>
      </c>
      <c r="P38" s="156" t="s">
        <v>295</v>
      </c>
      <c r="Q38" s="156" t="s">
        <v>296</v>
      </c>
      <c r="R38" s="156" t="s">
        <v>44</v>
      </c>
      <c r="S38" s="156" t="s">
        <v>44</v>
      </c>
      <c r="T38" s="156" t="s">
        <v>44</v>
      </c>
      <c r="U38" s="156" t="s">
        <v>44</v>
      </c>
      <c r="V38" s="156" t="s">
        <v>278</v>
      </c>
      <c r="W38" s="156" t="s">
        <v>44</v>
      </c>
      <c r="X38" s="203" t="s">
        <v>297</v>
      </c>
      <c r="Y38" s="205" t="s">
        <v>284</v>
      </c>
      <c r="Z38" s="205" t="s">
        <v>117</v>
      </c>
      <c r="AA38" s="205" t="s">
        <v>117</v>
      </c>
    </row>
    <row r="39" spans="1:27" s="206" customFormat="1" ht="24" x14ac:dyDescent="0.2">
      <c r="A39" s="80">
        <v>34</v>
      </c>
      <c r="B39" s="190" t="s">
        <v>298</v>
      </c>
      <c r="C39" s="190" t="s">
        <v>738</v>
      </c>
      <c r="D39" s="156" t="s">
        <v>245</v>
      </c>
      <c r="E39" s="156" t="s">
        <v>84</v>
      </c>
      <c r="F39" s="156" t="s">
        <v>85</v>
      </c>
      <c r="G39" s="156" t="s">
        <v>85</v>
      </c>
      <c r="H39" s="191" t="s">
        <v>299</v>
      </c>
      <c r="I39" s="269">
        <v>331295</v>
      </c>
      <c r="J39" s="201" t="s">
        <v>94</v>
      </c>
      <c r="K39" s="202" t="s">
        <v>256</v>
      </c>
      <c r="L39" s="191" t="s">
        <v>300</v>
      </c>
      <c r="M39" s="191" t="s">
        <v>162</v>
      </c>
      <c r="N39" s="191" t="s">
        <v>301</v>
      </c>
      <c r="O39" s="191" t="s">
        <v>302</v>
      </c>
      <c r="P39" s="156" t="s">
        <v>303</v>
      </c>
      <c r="Q39" s="156" t="s">
        <v>304</v>
      </c>
      <c r="R39" s="156" t="s">
        <v>44</v>
      </c>
      <c r="S39" s="156" t="s">
        <v>44</v>
      </c>
      <c r="T39" s="156" t="s">
        <v>44</v>
      </c>
      <c r="U39" s="156" t="s">
        <v>123</v>
      </c>
      <c r="V39" s="156" t="s">
        <v>61</v>
      </c>
      <c r="W39" s="156" t="s">
        <v>44</v>
      </c>
      <c r="X39" s="203">
        <v>90</v>
      </c>
      <c r="Y39" s="205">
        <v>1</v>
      </c>
      <c r="Z39" s="205" t="s">
        <v>117</v>
      </c>
      <c r="AA39" s="205" t="s">
        <v>117</v>
      </c>
    </row>
    <row r="40" spans="1:27" s="206" customFormat="1" ht="24" x14ac:dyDescent="0.2">
      <c r="A40" s="58">
        <v>35</v>
      </c>
      <c r="B40" s="190" t="s">
        <v>305</v>
      </c>
      <c r="C40" s="190" t="s">
        <v>738</v>
      </c>
      <c r="D40" s="156" t="s">
        <v>245</v>
      </c>
      <c r="E40" s="156" t="s">
        <v>84</v>
      </c>
      <c r="F40" s="156" t="s">
        <v>85</v>
      </c>
      <c r="G40" s="156" t="s">
        <v>116</v>
      </c>
      <c r="H40" s="191" t="s">
        <v>165</v>
      </c>
      <c r="I40" s="267">
        <v>441356</v>
      </c>
      <c r="J40" s="201" t="s">
        <v>94</v>
      </c>
      <c r="K40" s="209" t="s">
        <v>256</v>
      </c>
      <c r="L40" s="191" t="s">
        <v>306</v>
      </c>
      <c r="M40" s="191" t="s">
        <v>162</v>
      </c>
      <c r="N40" s="191" t="s">
        <v>307</v>
      </c>
      <c r="O40" s="191" t="s">
        <v>251</v>
      </c>
      <c r="P40" s="156" t="s">
        <v>308</v>
      </c>
      <c r="Q40" s="156" t="s">
        <v>309</v>
      </c>
      <c r="R40" s="156" t="s">
        <v>44</v>
      </c>
      <c r="S40" s="156" t="s">
        <v>44</v>
      </c>
      <c r="T40" s="156" t="s">
        <v>44</v>
      </c>
      <c r="U40" s="156" t="s">
        <v>44</v>
      </c>
      <c r="V40" s="156" t="s">
        <v>44</v>
      </c>
      <c r="W40" s="156" t="s">
        <v>44</v>
      </c>
      <c r="X40" s="203">
        <v>120</v>
      </c>
      <c r="Y40" s="204" t="s">
        <v>310</v>
      </c>
      <c r="Z40" s="205" t="s">
        <v>116</v>
      </c>
      <c r="AA40" s="205" t="s">
        <v>117</v>
      </c>
    </row>
    <row r="41" spans="1:27" s="206" customFormat="1" ht="36" x14ac:dyDescent="0.2">
      <c r="A41" s="80">
        <v>36</v>
      </c>
      <c r="B41" s="190" t="s">
        <v>311</v>
      </c>
      <c r="C41" s="190" t="s">
        <v>738</v>
      </c>
      <c r="D41" s="156" t="s">
        <v>245</v>
      </c>
      <c r="E41" s="156" t="s">
        <v>84</v>
      </c>
      <c r="F41" s="156" t="s">
        <v>85</v>
      </c>
      <c r="G41" s="156" t="s">
        <v>85</v>
      </c>
      <c r="H41" s="191">
        <v>1980</v>
      </c>
      <c r="I41" s="269">
        <v>441356</v>
      </c>
      <c r="J41" s="201" t="s">
        <v>94</v>
      </c>
      <c r="K41" s="202" t="s">
        <v>312</v>
      </c>
      <c r="L41" s="191" t="s">
        <v>313</v>
      </c>
      <c r="M41" s="191" t="s">
        <v>314</v>
      </c>
      <c r="N41" s="191" t="s">
        <v>61</v>
      </c>
      <c r="O41" s="191" t="s">
        <v>315</v>
      </c>
      <c r="P41" s="156" t="s">
        <v>316</v>
      </c>
      <c r="Q41" s="156" t="s">
        <v>309</v>
      </c>
      <c r="R41" s="156" t="s">
        <v>44</v>
      </c>
      <c r="S41" s="156" t="s">
        <v>44</v>
      </c>
      <c r="T41" s="156" t="s">
        <v>44</v>
      </c>
      <c r="U41" s="156" t="s">
        <v>44</v>
      </c>
      <c r="V41" s="156" t="s">
        <v>44</v>
      </c>
      <c r="W41" s="156" t="s">
        <v>44</v>
      </c>
      <c r="X41" s="203">
        <v>120</v>
      </c>
      <c r="Y41" s="205">
        <v>1</v>
      </c>
      <c r="Z41" s="205" t="s">
        <v>116</v>
      </c>
      <c r="AA41" s="205" t="s">
        <v>117</v>
      </c>
    </row>
    <row r="42" spans="1:27" s="206" customFormat="1" ht="204" x14ac:dyDescent="0.2">
      <c r="A42" s="80">
        <v>37</v>
      </c>
      <c r="B42" s="163" t="s">
        <v>877</v>
      </c>
      <c r="C42" s="190" t="s">
        <v>738</v>
      </c>
      <c r="D42" s="156" t="s">
        <v>245</v>
      </c>
      <c r="E42" s="156" t="s">
        <v>84</v>
      </c>
      <c r="F42" s="156" t="s">
        <v>85</v>
      </c>
      <c r="G42" s="156" t="s">
        <v>85</v>
      </c>
      <c r="H42" s="156">
        <v>2000</v>
      </c>
      <c r="I42" s="271">
        <v>72000</v>
      </c>
      <c r="J42" s="156" t="s">
        <v>72</v>
      </c>
      <c r="K42" s="156" t="s">
        <v>878</v>
      </c>
      <c r="L42" s="156" t="s">
        <v>879</v>
      </c>
      <c r="M42" s="156" t="s">
        <v>880</v>
      </c>
      <c r="N42" s="156" t="s">
        <v>881</v>
      </c>
      <c r="O42" s="156" t="s">
        <v>882</v>
      </c>
      <c r="P42" s="156" t="s">
        <v>883</v>
      </c>
      <c r="Q42" s="156" t="s">
        <v>884</v>
      </c>
      <c r="R42" s="156" t="s">
        <v>44</v>
      </c>
      <c r="S42" s="156" t="s">
        <v>870</v>
      </c>
      <c r="T42" s="156" t="s">
        <v>870</v>
      </c>
      <c r="U42" s="156" t="s">
        <v>885</v>
      </c>
      <c r="V42" s="156" t="s">
        <v>885</v>
      </c>
      <c r="W42" s="156" t="s">
        <v>870</v>
      </c>
      <c r="X42" s="156">
        <v>54.98</v>
      </c>
      <c r="Y42" s="156">
        <v>1</v>
      </c>
      <c r="Z42" s="156" t="s">
        <v>335</v>
      </c>
      <c r="AA42" s="156" t="s">
        <v>117</v>
      </c>
    </row>
    <row r="43" spans="1:27" s="206" customFormat="1" ht="24" x14ac:dyDescent="0.2">
      <c r="A43" s="80">
        <v>38</v>
      </c>
      <c r="B43" s="190" t="s">
        <v>317</v>
      </c>
      <c r="C43" s="190" t="s">
        <v>738</v>
      </c>
      <c r="D43" s="156" t="s">
        <v>245</v>
      </c>
      <c r="E43" s="156" t="s">
        <v>84</v>
      </c>
      <c r="F43" s="156" t="s">
        <v>85</v>
      </c>
      <c r="G43" s="156" t="s">
        <v>85</v>
      </c>
      <c r="H43" s="191" t="s">
        <v>318</v>
      </c>
      <c r="I43" s="269">
        <v>220121</v>
      </c>
      <c r="J43" s="201" t="s">
        <v>94</v>
      </c>
      <c r="K43" s="209" t="s">
        <v>319</v>
      </c>
      <c r="L43" s="191" t="s">
        <v>320</v>
      </c>
      <c r="M43" s="191" t="s">
        <v>162</v>
      </c>
      <c r="N43" s="191" t="s">
        <v>307</v>
      </c>
      <c r="O43" s="191" t="s">
        <v>321</v>
      </c>
      <c r="P43" s="156" t="s">
        <v>322</v>
      </c>
      <c r="Q43" s="156" t="s">
        <v>309</v>
      </c>
      <c r="R43" s="156" t="s">
        <v>123</v>
      </c>
      <c r="S43" s="156" t="s">
        <v>44</v>
      </c>
      <c r="T43" s="156" t="s">
        <v>44</v>
      </c>
      <c r="U43" s="156" t="s">
        <v>44</v>
      </c>
      <c r="V43" s="156" t="s">
        <v>61</v>
      </c>
      <c r="W43" s="156" t="s">
        <v>44</v>
      </c>
      <c r="X43" s="203">
        <v>60</v>
      </c>
      <c r="Y43" s="205" t="s">
        <v>284</v>
      </c>
      <c r="Z43" s="205" t="s">
        <v>117</v>
      </c>
      <c r="AA43" s="205" t="s">
        <v>117</v>
      </c>
    </row>
    <row r="44" spans="1:27" s="206" customFormat="1" ht="48" x14ac:dyDescent="0.2">
      <c r="A44" s="80">
        <v>39</v>
      </c>
      <c r="B44" s="190" t="s">
        <v>323</v>
      </c>
      <c r="C44" s="190" t="s">
        <v>738</v>
      </c>
      <c r="D44" s="156" t="s">
        <v>245</v>
      </c>
      <c r="E44" s="156" t="s">
        <v>84</v>
      </c>
      <c r="F44" s="156" t="s">
        <v>85</v>
      </c>
      <c r="G44" s="156" t="s">
        <v>85</v>
      </c>
      <c r="H44" s="191" t="s">
        <v>324</v>
      </c>
      <c r="I44" s="269">
        <v>829349</v>
      </c>
      <c r="J44" s="201" t="s">
        <v>94</v>
      </c>
      <c r="K44" s="202" t="s">
        <v>247</v>
      </c>
      <c r="L44" s="191" t="s">
        <v>325</v>
      </c>
      <c r="M44" s="191" t="s">
        <v>162</v>
      </c>
      <c r="N44" s="191" t="s">
        <v>267</v>
      </c>
      <c r="O44" s="191" t="s">
        <v>326</v>
      </c>
      <c r="P44" s="156" t="s">
        <v>327</v>
      </c>
      <c r="Q44" s="156" t="s">
        <v>328</v>
      </c>
      <c r="R44" s="156" t="s">
        <v>44</v>
      </c>
      <c r="S44" s="156" t="s">
        <v>44</v>
      </c>
      <c r="T44" s="156" t="s">
        <v>44</v>
      </c>
      <c r="U44" s="156" t="s">
        <v>44</v>
      </c>
      <c r="V44" s="156" t="s">
        <v>44</v>
      </c>
      <c r="W44" s="156" t="s">
        <v>44</v>
      </c>
      <c r="X44" s="203">
        <v>205</v>
      </c>
      <c r="Y44" s="205" t="s">
        <v>284</v>
      </c>
      <c r="Z44" s="205" t="s">
        <v>117</v>
      </c>
      <c r="AA44" s="205" t="s">
        <v>117</v>
      </c>
    </row>
    <row r="45" spans="1:27" s="206" customFormat="1" ht="24" x14ac:dyDescent="0.2">
      <c r="A45" s="80">
        <v>40</v>
      </c>
      <c r="B45" s="190" t="s">
        <v>329</v>
      </c>
      <c r="C45" s="190" t="s">
        <v>738</v>
      </c>
      <c r="D45" s="156" t="s">
        <v>245</v>
      </c>
      <c r="E45" s="156" t="s">
        <v>84</v>
      </c>
      <c r="F45" s="156" t="s">
        <v>85</v>
      </c>
      <c r="G45" s="156" t="s">
        <v>85</v>
      </c>
      <c r="H45" s="191" t="s">
        <v>330</v>
      </c>
      <c r="I45" s="269">
        <v>1066148</v>
      </c>
      <c r="J45" s="201" t="s">
        <v>94</v>
      </c>
      <c r="K45" s="202" t="s">
        <v>247</v>
      </c>
      <c r="L45" s="191" t="s">
        <v>331</v>
      </c>
      <c r="M45" s="191" t="s">
        <v>162</v>
      </c>
      <c r="N45" s="191" t="s">
        <v>267</v>
      </c>
      <c r="O45" s="191" t="s">
        <v>332</v>
      </c>
      <c r="P45" s="156" t="s">
        <v>333</v>
      </c>
      <c r="Q45" s="156" t="s">
        <v>334</v>
      </c>
      <c r="R45" s="156" t="s">
        <v>44</v>
      </c>
      <c r="S45" s="156" t="s">
        <v>44</v>
      </c>
      <c r="T45" s="156" t="s">
        <v>44</v>
      </c>
      <c r="U45" s="156" t="s">
        <v>44</v>
      </c>
      <c r="V45" s="156" t="s">
        <v>44</v>
      </c>
      <c r="W45" s="156" t="s">
        <v>44</v>
      </c>
      <c r="X45" s="203">
        <v>290</v>
      </c>
      <c r="Y45" s="205" t="s">
        <v>284</v>
      </c>
      <c r="Z45" s="205" t="s">
        <v>335</v>
      </c>
      <c r="AA45" s="205" t="s">
        <v>117</v>
      </c>
    </row>
    <row r="46" spans="1:27" s="206" customFormat="1" ht="36" x14ac:dyDescent="0.2">
      <c r="A46" s="80">
        <v>41</v>
      </c>
      <c r="B46" s="190" t="s">
        <v>336</v>
      </c>
      <c r="C46" s="190" t="s">
        <v>738</v>
      </c>
      <c r="D46" s="156" t="s">
        <v>245</v>
      </c>
      <c r="E46" s="156" t="s">
        <v>84</v>
      </c>
      <c r="F46" s="156" t="s">
        <v>85</v>
      </c>
      <c r="G46" s="156" t="s">
        <v>85</v>
      </c>
      <c r="H46" s="191">
        <v>1980</v>
      </c>
      <c r="I46" s="269">
        <v>749360</v>
      </c>
      <c r="J46" s="201" t="s">
        <v>94</v>
      </c>
      <c r="K46" s="202" t="s">
        <v>247</v>
      </c>
      <c r="L46" s="191" t="s">
        <v>337</v>
      </c>
      <c r="M46" s="191" t="s">
        <v>162</v>
      </c>
      <c r="N46" s="191" t="s">
        <v>338</v>
      </c>
      <c r="O46" s="191" t="s">
        <v>339</v>
      </c>
      <c r="P46" s="156" t="s">
        <v>340</v>
      </c>
      <c r="Q46" s="156" t="s">
        <v>341</v>
      </c>
      <c r="R46" s="156" t="s">
        <v>44</v>
      </c>
      <c r="S46" s="156" t="s">
        <v>44</v>
      </c>
      <c r="T46" s="156" t="s">
        <v>44</v>
      </c>
      <c r="U46" s="156" t="s">
        <v>44</v>
      </c>
      <c r="V46" s="156" t="s">
        <v>44</v>
      </c>
      <c r="W46" s="156" t="s">
        <v>44</v>
      </c>
      <c r="X46" s="203">
        <v>210</v>
      </c>
      <c r="Y46" s="205">
        <v>1</v>
      </c>
      <c r="Z46" s="205" t="s">
        <v>116</v>
      </c>
      <c r="AA46" s="205" t="s">
        <v>117</v>
      </c>
    </row>
    <row r="47" spans="1:27" s="206" customFormat="1" ht="24" x14ac:dyDescent="0.2">
      <c r="A47" s="58">
        <v>42</v>
      </c>
      <c r="B47" s="190" t="s">
        <v>342</v>
      </c>
      <c r="C47" s="190" t="s">
        <v>924</v>
      </c>
      <c r="D47" s="156" t="s">
        <v>343</v>
      </c>
      <c r="E47" s="156" t="s">
        <v>84</v>
      </c>
      <c r="F47" s="156" t="s">
        <v>85</v>
      </c>
      <c r="G47" s="156" t="s">
        <v>85</v>
      </c>
      <c r="H47" s="191" t="s">
        <v>176</v>
      </c>
      <c r="I47" s="269">
        <v>64480</v>
      </c>
      <c r="J47" s="201" t="s">
        <v>94</v>
      </c>
      <c r="K47" s="202"/>
      <c r="L47" s="191"/>
      <c r="M47" s="191"/>
      <c r="N47" s="191"/>
      <c r="O47" s="191"/>
      <c r="P47" s="156"/>
      <c r="Q47" s="156"/>
      <c r="R47" s="156"/>
      <c r="S47" s="156"/>
      <c r="T47" s="156"/>
      <c r="U47" s="156"/>
      <c r="V47" s="156"/>
      <c r="W47" s="156"/>
      <c r="X47" s="203">
        <v>35</v>
      </c>
      <c r="Y47" s="205">
        <v>1</v>
      </c>
      <c r="Z47" s="205"/>
      <c r="AA47" s="205"/>
    </row>
    <row r="48" spans="1:27" s="206" customFormat="1" ht="24" x14ac:dyDescent="0.2">
      <c r="A48" s="80">
        <v>43</v>
      </c>
      <c r="B48" s="190" t="s">
        <v>344</v>
      </c>
      <c r="C48" s="190" t="s">
        <v>738</v>
      </c>
      <c r="D48" s="156" t="s">
        <v>245</v>
      </c>
      <c r="E48" s="156" t="s">
        <v>84</v>
      </c>
      <c r="F48" s="156" t="s">
        <v>85</v>
      </c>
      <c r="G48" s="156" t="s">
        <v>85</v>
      </c>
      <c r="H48" s="191">
        <v>2011</v>
      </c>
      <c r="I48" s="269">
        <v>537957.55000000005</v>
      </c>
      <c r="J48" s="201" t="s">
        <v>72</v>
      </c>
      <c r="K48" s="202" t="s">
        <v>256</v>
      </c>
      <c r="L48" s="191" t="s">
        <v>345</v>
      </c>
      <c r="M48" s="191" t="s">
        <v>346</v>
      </c>
      <c r="N48" s="191" t="s">
        <v>259</v>
      </c>
      <c r="O48" s="191" t="s">
        <v>332</v>
      </c>
      <c r="P48" s="156" t="s">
        <v>347</v>
      </c>
      <c r="Q48" s="156" t="s">
        <v>348</v>
      </c>
      <c r="R48" s="156" t="s">
        <v>44</v>
      </c>
      <c r="S48" s="156" t="s">
        <v>44</v>
      </c>
      <c r="T48" s="156" t="s">
        <v>44</v>
      </c>
      <c r="U48" s="156" t="s">
        <v>44</v>
      </c>
      <c r="V48" s="156" t="s">
        <v>349</v>
      </c>
      <c r="W48" s="156" t="s">
        <v>44</v>
      </c>
      <c r="X48" s="203">
        <v>134</v>
      </c>
      <c r="Y48" s="205" t="s">
        <v>284</v>
      </c>
      <c r="Z48" s="205" t="s">
        <v>117</v>
      </c>
      <c r="AA48" s="205" t="s">
        <v>117</v>
      </c>
    </row>
    <row r="49" spans="1:27" s="206" customFormat="1" ht="24" x14ac:dyDescent="0.2">
      <c r="A49" s="80">
        <v>44</v>
      </c>
      <c r="B49" s="190" t="s">
        <v>350</v>
      </c>
      <c r="C49" s="190" t="s">
        <v>738</v>
      </c>
      <c r="D49" s="156" t="s">
        <v>245</v>
      </c>
      <c r="E49" s="156" t="s">
        <v>84</v>
      </c>
      <c r="F49" s="156" t="s">
        <v>85</v>
      </c>
      <c r="G49" s="156" t="s">
        <v>85</v>
      </c>
      <c r="H49" s="191" t="s">
        <v>351</v>
      </c>
      <c r="I49" s="269">
        <v>661478</v>
      </c>
      <c r="J49" s="201" t="s">
        <v>94</v>
      </c>
      <c r="K49" s="202" t="s">
        <v>256</v>
      </c>
      <c r="L49" s="191" t="s">
        <v>352</v>
      </c>
      <c r="M49" s="191" t="s">
        <v>162</v>
      </c>
      <c r="N49" s="191" t="s">
        <v>353</v>
      </c>
      <c r="O49" s="191" t="s">
        <v>332</v>
      </c>
      <c r="P49" s="156" t="s">
        <v>354</v>
      </c>
      <c r="Q49" s="156" t="s">
        <v>309</v>
      </c>
      <c r="R49" s="156" t="s">
        <v>44</v>
      </c>
      <c r="S49" s="156" t="s">
        <v>44</v>
      </c>
      <c r="T49" s="156" t="s">
        <v>44</v>
      </c>
      <c r="U49" s="156" t="s">
        <v>44</v>
      </c>
      <c r="V49" s="156" t="s">
        <v>309</v>
      </c>
      <c r="W49" s="156" t="s">
        <v>44</v>
      </c>
      <c r="X49" s="203">
        <v>180</v>
      </c>
      <c r="Y49" s="205" t="s">
        <v>284</v>
      </c>
      <c r="Z49" s="205" t="s">
        <v>116</v>
      </c>
      <c r="AA49" s="205" t="s">
        <v>117</v>
      </c>
    </row>
    <row r="50" spans="1:27" s="206" customFormat="1" ht="24" x14ac:dyDescent="0.2">
      <c r="A50" s="80">
        <v>45</v>
      </c>
      <c r="B50" s="190" t="s">
        <v>355</v>
      </c>
      <c r="C50" s="190" t="s">
        <v>738</v>
      </c>
      <c r="D50" s="156" t="s">
        <v>245</v>
      </c>
      <c r="E50" s="156" t="s">
        <v>84</v>
      </c>
      <c r="F50" s="156" t="s">
        <v>85</v>
      </c>
      <c r="G50" s="156" t="s">
        <v>85</v>
      </c>
      <c r="H50" s="191" t="s">
        <v>356</v>
      </c>
      <c r="I50" s="269">
        <v>356770</v>
      </c>
      <c r="J50" s="201" t="s">
        <v>94</v>
      </c>
      <c r="K50" s="209" t="s">
        <v>256</v>
      </c>
      <c r="L50" s="191" t="s">
        <v>357</v>
      </c>
      <c r="M50" s="191" t="s">
        <v>162</v>
      </c>
      <c r="N50" s="191" t="s">
        <v>267</v>
      </c>
      <c r="O50" s="191" t="s">
        <v>332</v>
      </c>
      <c r="P50" s="156" t="s">
        <v>357</v>
      </c>
      <c r="Q50" s="156" t="s">
        <v>309</v>
      </c>
      <c r="R50" s="156" t="s">
        <v>44</v>
      </c>
      <c r="S50" s="156" t="s">
        <v>44</v>
      </c>
      <c r="T50" s="156" t="s">
        <v>44</v>
      </c>
      <c r="U50" s="156" t="s">
        <v>44</v>
      </c>
      <c r="V50" s="156" t="s">
        <v>44</v>
      </c>
      <c r="W50" s="156" t="s">
        <v>44</v>
      </c>
      <c r="X50" s="203">
        <v>97</v>
      </c>
      <c r="Y50" s="205" t="s">
        <v>284</v>
      </c>
      <c r="Z50" s="205" t="s">
        <v>116</v>
      </c>
      <c r="AA50" s="205" t="s">
        <v>117</v>
      </c>
    </row>
    <row r="51" spans="1:27" s="206" customFormat="1" ht="24" x14ac:dyDescent="0.2">
      <c r="A51" s="80">
        <v>46</v>
      </c>
      <c r="B51" s="190" t="s">
        <v>358</v>
      </c>
      <c r="C51" s="190" t="s">
        <v>738</v>
      </c>
      <c r="D51" s="156" t="s">
        <v>245</v>
      </c>
      <c r="E51" s="156" t="s">
        <v>84</v>
      </c>
      <c r="F51" s="156" t="s">
        <v>85</v>
      </c>
      <c r="G51" s="156" t="s">
        <v>85</v>
      </c>
      <c r="H51" s="191">
        <v>1910</v>
      </c>
      <c r="I51" s="272">
        <v>121178</v>
      </c>
      <c r="J51" s="201" t="s">
        <v>94</v>
      </c>
      <c r="K51" s="202" t="s">
        <v>256</v>
      </c>
      <c r="L51" s="156" t="s">
        <v>359</v>
      </c>
      <c r="M51" s="191" t="s">
        <v>162</v>
      </c>
      <c r="N51" s="191" t="s">
        <v>259</v>
      </c>
      <c r="O51" s="191" t="s">
        <v>332</v>
      </c>
      <c r="P51" s="156" t="s">
        <v>177</v>
      </c>
      <c r="Q51" s="156" t="s">
        <v>309</v>
      </c>
      <c r="R51" s="156" t="s">
        <v>123</v>
      </c>
      <c r="S51" s="156" t="s">
        <v>123</v>
      </c>
      <c r="T51" s="156" t="s">
        <v>123</v>
      </c>
      <c r="U51" s="156" t="s">
        <v>123</v>
      </c>
      <c r="V51" s="156" t="s">
        <v>61</v>
      </c>
      <c r="W51" s="156" t="s">
        <v>123</v>
      </c>
      <c r="X51" s="203">
        <v>33</v>
      </c>
      <c r="Y51" s="205" t="s">
        <v>284</v>
      </c>
      <c r="Z51" s="205" t="s">
        <v>117</v>
      </c>
      <c r="AA51" s="205" t="s">
        <v>117</v>
      </c>
    </row>
    <row r="52" spans="1:27" s="206" customFormat="1" ht="24" x14ac:dyDescent="0.2">
      <c r="A52" s="80">
        <v>47</v>
      </c>
      <c r="B52" s="190" t="s">
        <v>360</v>
      </c>
      <c r="C52" s="190" t="s">
        <v>738</v>
      </c>
      <c r="D52" s="156" t="s">
        <v>245</v>
      </c>
      <c r="E52" s="156" t="s">
        <v>84</v>
      </c>
      <c r="F52" s="156" t="s">
        <v>85</v>
      </c>
      <c r="G52" s="156" t="s">
        <v>85</v>
      </c>
      <c r="H52" s="191">
        <v>2015</v>
      </c>
      <c r="I52" s="269">
        <v>463255.61</v>
      </c>
      <c r="J52" s="201" t="s">
        <v>72</v>
      </c>
      <c r="K52" s="202" t="s">
        <v>361</v>
      </c>
      <c r="L52" s="156" t="s">
        <v>359</v>
      </c>
      <c r="M52" s="156" t="s">
        <v>362</v>
      </c>
      <c r="N52" s="156" t="s">
        <v>363</v>
      </c>
      <c r="O52" s="156" t="s">
        <v>364</v>
      </c>
      <c r="P52" s="156" t="s">
        <v>177</v>
      </c>
      <c r="Q52" s="156" t="s">
        <v>309</v>
      </c>
      <c r="R52" s="156" t="s">
        <v>44</v>
      </c>
      <c r="S52" s="156" t="s">
        <v>44</v>
      </c>
      <c r="T52" s="156" t="s">
        <v>44</v>
      </c>
      <c r="U52" s="156" t="s">
        <v>44</v>
      </c>
      <c r="V52" s="156" t="s">
        <v>278</v>
      </c>
      <c r="W52" s="156" t="s">
        <v>44</v>
      </c>
      <c r="X52" s="203">
        <v>82.7</v>
      </c>
      <c r="Y52" s="205">
        <v>1</v>
      </c>
      <c r="Z52" s="205" t="s">
        <v>117</v>
      </c>
      <c r="AA52" s="205" t="s">
        <v>117</v>
      </c>
    </row>
    <row r="53" spans="1:27" s="206" customFormat="1" ht="24" x14ac:dyDescent="0.2">
      <c r="A53" s="80">
        <v>48</v>
      </c>
      <c r="B53" s="190" t="s">
        <v>365</v>
      </c>
      <c r="C53" s="190" t="s">
        <v>738</v>
      </c>
      <c r="D53" s="156" t="s">
        <v>245</v>
      </c>
      <c r="E53" s="156" t="s">
        <v>84</v>
      </c>
      <c r="F53" s="156" t="s">
        <v>85</v>
      </c>
      <c r="G53" s="156" t="s">
        <v>85</v>
      </c>
      <c r="H53" s="191">
        <v>2012</v>
      </c>
      <c r="I53" s="269">
        <v>1242913</v>
      </c>
      <c r="J53" s="201" t="s">
        <v>94</v>
      </c>
      <c r="K53" s="202" t="s">
        <v>247</v>
      </c>
      <c r="L53" s="156" t="s">
        <v>366</v>
      </c>
      <c r="M53" s="191" t="s">
        <v>162</v>
      </c>
      <c r="N53" s="191" t="s">
        <v>267</v>
      </c>
      <c r="O53" s="191" t="s">
        <v>332</v>
      </c>
      <c r="P53" s="156" t="s">
        <v>366</v>
      </c>
      <c r="Q53" s="156" t="s">
        <v>341</v>
      </c>
      <c r="R53" s="156" t="s">
        <v>367</v>
      </c>
      <c r="S53" s="156" t="s">
        <v>44</v>
      </c>
      <c r="T53" s="156" t="s">
        <v>44</v>
      </c>
      <c r="U53" s="156" t="s">
        <v>44</v>
      </c>
      <c r="V53" s="156" t="s">
        <v>278</v>
      </c>
      <c r="W53" s="156" t="s">
        <v>44</v>
      </c>
      <c r="X53" s="203">
        <v>338.72</v>
      </c>
      <c r="Y53" s="205">
        <v>1</v>
      </c>
      <c r="Z53" s="205" t="s">
        <v>117</v>
      </c>
      <c r="AA53" s="205" t="s">
        <v>117</v>
      </c>
    </row>
    <row r="54" spans="1:27" s="206" customFormat="1" ht="36" x14ac:dyDescent="0.2">
      <c r="A54" s="80">
        <v>49</v>
      </c>
      <c r="B54" s="190" t="s">
        <v>368</v>
      </c>
      <c r="C54" s="190" t="s">
        <v>738</v>
      </c>
      <c r="D54" s="156" t="s">
        <v>245</v>
      </c>
      <c r="E54" s="156" t="s">
        <v>84</v>
      </c>
      <c r="F54" s="156" t="s">
        <v>85</v>
      </c>
      <c r="G54" s="156" t="s">
        <v>85</v>
      </c>
      <c r="H54" s="203">
        <v>1975</v>
      </c>
      <c r="I54" s="269">
        <v>914952</v>
      </c>
      <c r="J54" s="201" t="s">
        <v>94</v>
      </c>
      <c r="K54" s="210" t="s">
        <v>247</v>
      </c>
      <c r="L54" s="156" t="s">
        <v>369</v>
      </c>
      <c r="M54" s="191" t="s">
        <v>314</v>
      </c>
      <c r="N54" s="191" t="s">
        <v>301</v>
      </c>
      <c r="O54" s="156" t="s">
        <v>370</v>
      </c>
      <c r="P54" s="156" t="s">
        <v>369</v>
      </c>
      <c r="Q54" s="156" t="s">
        <v>371</v>
      </c>
      <c r="R54" s="156" t="s">
        <v>44</v>
      </c>
      <c r="S54" s="156" t="s">
        <v>44</v>
      </c>
      <c r="T54" s="156" t="s">
        <v>44</v>
      </c>
      <c r="U54" s="156" t="s">
        <v>44</v>
      </c>
      <c r="V54" s="156" t="s">
        <v>278</v>
      </c>
      <c r="W54" s="156" t="s">
        <v>44</v>
      </c>
      <c r="X54" s="203">
        <v>248.88</v>
      </c>
      <c r="Y54" s="205">
        <v>1</v>
      </c>
      <c r="Z54" s="205" t="s">
        <v>117</v>
      </c>
      <c r="AA54" s="205" t="s">
        <v>117</v>
      </c>
    </row>
    <row r="55" spans="1:27" s="206" customFormat="1" ht="36" x14ac:dyDescent="0.2">
      <c r="A55" s="80">
        <v>50</v>
      </c>
      <c r="B55" s="190" t="s">
        <v>372</v>
      </c>
      <c r="C55" s="190" t="s">
        <v>738</v>
      </c>
      <c r="D55" s="156" t="s">
        <v>245</v>
      </c>
      <c r="E55" s="156" t="s">
        <v>84</v>
      </c>
      <c r="F55" s="156" t="s">
        <v>85</v>
      </c>
      <c r="G55" s="156" t="s">
        <v>85</v>
      </c>
      <c r="H55" s="203">
        <v>2014</v>
      </c>
      <c r="I55" s="269">
        <v>509426.26</v>
      </c>
      <c r="J55" s="201" t="s">
        <v>72</v>
      </c>
      <c r="K55" s="210" t="s">
        <v>373</v>
      </c>
      <c r="L55" s="156" t="s">
        <v>374</v>
      </c>
      <c r="M55" s="156" t="s">
        <v>375</v>
      </c>
      <c r="N55" s="156" t="s">
        <v>375</v>
      </c>
      <c r="O55" s="156" t="s">
        <v>376</v>
      </c>
      <c r="P55" s="156" t="s">
        <v>374</v>
      </c>
      <c r="Q55" s="156" t="s">
        <v>377</v>
      </c>
      <c r="R55" s="156" t="s">
        <v>44</v>
      </c>
      <c r="S55" s="156" t="s">
        <v>44</v>
      </c>
      <c r="T55" s="156" t="s">
        <v>44</v>
      </c>
      <c r="U55" s="156" t="s">
        <v>44</v>
      </c>
      <c r="V55" s="156" t="s">
        <v>278</v>
      </c>
      <c r="W55" s="156" t="s">
        <v>44</v>
      </c>
      <c r="X55" s="203" t="s">
        <v>378</v>
      </c>
      <c r="Y55" s="205">
        <v>1</v>
      </c>
      <c r="Z55" s="205" t="s">
        <v>117</v>
      </c>
      <c r="AA55" s="205" t="s">
        <v>117</v>
      </c>
    </row>
    <row r="56" spans="1:27" ht="36" x14ac:dyDescent="0.2">
      <c r="A56" s="80">
        <v>51</v>
      </c>
      <c r="B56" s="190" t="s">
        <v>379</v>
      </c>
      <c r="C56" s="190" t="s">
        <v>738</v>
      </c>
      <c r="D56" s="156" t="s">
        <v>245</v>
      </c>
      <c r="E56" s="156" t="s">
        <v>84</v>
      </c>
      <c r="F56" s="156" t="s">
        <v>85</v>
      </c>
      <c r="G56" s="156" t="s">
        <v>85</v>
      </c>
      <c r="H56" s="156" t="s">
        <v>380</v>
      </c>
      <c r="I56" s="269">
        <v>1308504</v>
      </c>
      <c r="J56" s="201" t="s">
        <v>94</v>
      </c>
      <c r="K56" s="210" t="s">
        <v>381</v>
      </c>
      <c r="L56" s="156" t="s">
        <v>382</v>
      </c>
      <c r="M56" s="156" t="s">
        <v>383</v>
      </c>
      <c r="N56" s="156" t="s">
        <v>301</v>
      </c>
      <c r="O56" s="156" t="s">
        <v>384</v>
      </c>
      <c r="P56" s="156" t="s">
        <v>385</v>
      </c>
      <c r="Q56" s="156" t="s">
        <v>386</v>
      </c>
      <c r="R56" s="156" t="s">
        <v>44</v>
      </c>
      <c r="S56" s="156" t="s">
        <v>44</v>
      </c>
      <c r="T56" s="156" t="s">
        <v>44</v>
      </c>
      <c r="U56" s="156" t="s">
        <v>44</v>
      </c>
      <c r="V56" s="156" t="s">
        <v>278</v>
      </c>
      <c r="W56" s="156" t="s">
        <v>44</v>
      </c>
      <c r="X56" s="203" t="s">
        <v>387</v>
      </c>
      <c r="Y56" s="205">
        <v>1</v>
      </c>
      <c r="Z56" s="205" t="s">
        <v>117</v>
      </c>
      <c r="AA56" s="205" t="s">
        <v>117</v>
      </c>
    </row>
    <row r="57" spans="1:27" s="206" customFormat="1" ht="24" x14ac:dyDescent="0.2">
      <c r="A57" s="80">
        <v>52</v>
      </c>
      <c r="B57" s="190" t="s">
        <v>388</v>
      </c>
      <c r="C57" s="190" t="s">
        <v>738</v>
      </c>
      <c r="D57" s="156" t="s">
        <v>245</v>
      </c>
      <c r="E57" s="156" t="s">
        <v>389</v>
      </c>
      <c r="F57" s="156" t="s">
        <v>85</v>
      </c>
      <c r="G57" s="156" t="s">
        <v>85</v>
      </c>
      <c r="H57" s="156" t="s">
        <v>390</v>
      </c>
      <c r="I57" s="269">
        <v>696777.83</v>
      </c>
      <c r="J57" s="201" t="s">
        <v>72</v>
      </c>
      <c r="K57" s="210" t="s">
        <v>391</v>
      </c>
      <c r="L57" s="156" t="s">
        <v>392</v>
      </c>
      <c r="M57" s="211"/>
      <c r="N57" s="211"/>
      <c r="O57" s="211"/>
      <c r="P57" s="156" t="s">
        <v>393</v>
      </c>
      <c r="Q57" s="156" t="s">
        <v>309</v>
      </c>
      <c r="R57" s="156" t="s">
        <v>394</v>
      </c>
      <c r="S57" s="156" t="s">
        <v>394</v>
      </c>
      <c r="T57" s="156" t="s">
        <v>394</v>
      </c>
      <c r="U57" s="156" t="s">
        <v>394</v>
      </c>
      <c r="V57" s="156" t="s">
        <v>61</v>
      </c>
      <c r="W57" s="156" t="s">
        <v>394</v>
      </c>
      <c r="X57" s="203">
        <v>146</v>
      </c>
      <c r="Y57" s="205">
        <v>1</v>
      </c>
      <c r="Z57" s="205" t="s">
        <v>117</v>
      </c>
      <c r="AA57" s="205" t="s">
        <v>117</v>
      </c>
    </row>
    <row r="58" spans="1:27" s="206" customFormat="1" ht="24" hidden="1" x14ac:dyDescent="0.2">
      <c r="A58" s="80">
        <v>53</v>
      </c>
      <c r="B58" s="190" t="s">
        <v>736</v>
      </c>
      <c r="C58" s="190" t="s">
        <v>741</v>
      </c>
      <c r="D58" s="212"/>
      <c r="E58" s="212"/>
      <c r="F58" s="212"/>
      <c r="G58" s="212"/>
      <c r="H58" s="213"/>
      <c r="I58" s="273">
        <v>210200</v>
      </c>
      <c r="J58" s="201" t="s">
        <v>94</v>
      </c>
      <c r="K58" s="214"/>
      <c r="L58" s="212" t="s">
        <v>671</v>
      </c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5"/>
      <c r="Y58" s="216"/>
      <c r="Z58" s="216"/>
      <c r="AA58" s="216"/>
    </row>
    <row r="59" spans="1:27" s="206" customFormat="1" ht="48" x14ac:dyDescent="0.2">
      <c r="A59" s="80">
        <v>54</v>
      </c>
      <c r="B59" s="190" t="s">
        <v>395</v>
      </c>
      <c r="C59" s="190" t="s">
        <v>738</v>
      </c>
      <c r="D59" s="156" t="s">
        <v>396</v>
      </c>
      <c r="E59" s="156" t="s">
        <v>84</v>
      </c>
      <c r="F59" s="156" t="s">
        <v>85</v>
      </c>
      <c r="G59" s="156" t="s">
        <v>85</v>
      </c>
      <c r="H59" s="203" t="s">
        <v>176</v>
      </c>
      <c r="I59" s="269">
        <v>197887</v>
      </c>
      <c r="J59" s="217" t="s">
        <v>94</v>
      </c>
      <c r="K59" s="193" t="s">
        <v>397</v>
      </c>
      <c r="L59" s="156" t="s">
        <v>366</v>
      </c>
      <c r="M59" s="191" t="s">
        <v>162</v>
      </c>
      <c r="N59" s="191" t="s">
        <v>267</v>
      </c>
      <c r="O59" s="191" t="s">
        <v>398</v>
      </c>
      <c r="P59" s="156" t="s">
        <v>366</v>
      </c>
      <c r="Q59" s="156" t="s">
        <v>61</v>
      </c>
      <c r="R59" s="156" t="s">
        <v>123</v>
      </c>
      <c r="S59" s="156" t="s">
        <v>123</v>
      </c>
      <c r="T59" s="156" t="s">
        <v>123</v>
      </c>
      <c r="U59" s="156" t="s">
        <v>123</v>
      </c>
      <c r="V59" s="156" t="s">
        <v>61</v>
      </c>
      <c r="W59" s="156" t="s">
        <v>44</v>
      </c>
      <c r="X59" s="203">
        <v>71.02</v>
      </c>
      <c r="Y59" s="205" t="s">
        <v>284</v>
      </c>
      <c r="Z59" s="205" t="s">
        <v>117</v>
      </c>
      <c r="AA59" s="205" t="s">
        <v>117</v>
      </c>
    </row>
    <row r="60" spans="1:27" s="206" customFormat="1" ht="36" x14ac:dyDescent="0.2">
      <c r="A60" s="80">
        <v>55</v>
      </c>
      <c r="B60" s="190" t="s">
        <v>399</v>
      </c>
      <c r="C60" s="190" t="s">
        <v>738</v>
      </c>
      <c r="D60" s="156" t="s">
        <v>237</v>
      </c>
      <c r="E60" s="156" t="s">
        <v>84</v>
      </c>
      <c r="F60" s="156" t="s">
        <v>85</v>
      </c>
      <c r="G60" s="156" t="s">
        <v>85</v>
      </c>
      <c r="H60" s="203" t="s">
        <v>176</v>
      </c>
      <c r="I60" s="269">
        <v>56698</v>
      </c>
      <c r="J60" s="217" t="s">
        <v>94</v>
      </c>
      <c r="K60" s="193"/>
      <c r="L60" s="156" t="s">
        <v>400</v>
      </c>
      <c r="M60" s="156"/>
      <c r="N60" s="156"/>
      <c r="O60" s="156"/>
      <c r="P60" s="156"/>
      <c r="Q60" s="156"/>
      <c r="R60" s="156" t="s">
        <v>123</v>
      </c>
      <c r="S60" s="156"/>
      <c r="T60" s="156"/>
      <c r="U60" s="156"/>
      <c r="V60" s="156"/>
      <c r="W60" s="156"/>
      <c r="X60" s="203">
        <v>31</v>
      </c>
      <c r="Y60" s="205">
        <v>1</v>
      </c>
      <c r="Z60" s="205" t="s">
        <v>117</v>
      </c>
      <c r="AA60" s="205"/>
    </row>
    <row r="61" spans="1:27" s="206" customFormat="1" ht="84" x14ac:dyDescent="0.2">
      <c r="A61" s="80">
        <v>56</v>
      </c>
      <c r="B61" s="190" t="s">
        <v>401</v>
      </c>
      <c r="C61" s="190" t="s">
        <v>738</v>
      </c>
      <c r="D61" s="156" t="s">
        <v>396</v>
      </c>
      <c r="E61" s="156" t="s">
        <v>84</v>
      </c>
      <c r="F61" s="156" t="s">
        <v>85</v>
      </c>
      <c r="G61" s="156" t="s">
        <v>85</v>
      </c>
      <c r="H61" s="201" t="s">
        <v>402</v>
      </c>
      <c r="I61" s="269">
        <v>350750</v>
      </c>
      <c r="J61" s="217" t="s">
        <v>403</v>
      </c>
      <c r="K61" s="193" t="s">
        <v>404</v>
      </c>
      <c r="L61" s="156" t="s">
        <v>405</v>
      </c>
      <c r="M61" s="191" t="s">
        <v>314</v>
      </c>
      <c r="N61" s="156" t="s">
        <v>167</v>
      </c>
      <c r="O61" s="156" t="s">
        <v>406</v>
      </c>
      <c r="P61" s="153" t="s">
        <v>385</v>
      </c>
      <c r="Q61" s="153" t="s">
        <v>407</v>
      </c>
      <c r="R61" s="153" t="s">
        <v>44</v>
      </c>
      <c r="S61" s="153" t="s">
        <v>44</v>
      </c>
      <c r="T61" s="153" t="s">
        <v>44</v>
      </c>
      <c r="U61" s="153" t="s">
        <v>44</v>
      </c>
      <c r="V61" s="153" t="s">
        <v>61</v>
      </c>
      <c r="W61" s="153" t="s">
        <v>44</v>
      </c>
      <c r="X61" s="207">
        <v>120.3</v>
      </c>
      <c r="Y61" s="208">
        <v>1</v>
      </c>
      <c r="Z61" s="208" t="s">
        <v>117</v>
      </c>
      <c r="AA61" s="208" t="s">
        <v>117</v>
      </c>
    </row>
    <row r="62" spans="1:27" s="206" customFormat="1" ht="60" x14ac:dyDescent="0.2">
      <c r="A62" s="80">
        <v>57</v>
      </c>
      <c r="B62" s="190" t="s">
        <v>408</v>
      </c>
      <c r="C62" s="190" t="s">
        <v>738</v>
      </c>
      <c r="D62" s="156" t="s">
        <v>396</v>
      </c>
      <c r="E62" s="156" t="s">
        <v>84</v>
      </c>
      <c r="F62" s="156" t="s">
        <v>85</v>
      </c>
      <c r="G62" s="156" t="s">
        <v>85</v>
      </c>
      <c r="H62" s="201">
        <v>2002</v>
      </c>
      <c r="I62" s="269">
        <v>309060</v>
      </c>
      <c r="J62" s="217" t="s">
        <v>94</v>
      </c>
      <c r="K62" s="193" t="s">
        <v>409</v>
      </c>
      <c r="L62" s="156" t="s">
        <v>337</v>
      </c>
      <c r="M62" s="191" t="s">
        <v>410</v>
      </c>
      <c r="N62" s="156" t="s">
        <v>301</v>
      </c>
      <c r="O62" s="156" t="s">
        <v>411</v>
      </c>
      <c r="P62" s="156" t="s">
        <v>337</v>
      </c>
      <c r="Q62" s="156" t="s">
        <v>309</v>
      </c>
      <c r="R62" s="156" t="s">
        <v>44</v>
      </c>
      <c r="S62" s="156" t="s">
        <v>44</v>
      </c>
      <c r="T62" s="156" t="s">
        <v>44</v>
      </c>
      <c r="U62" s="156" t="s">
        <v>44</v>
      </c>
      <c r="V62" s="156" t="s">
        <v>44</v>
      </c>
      <c r="W62" s="156" t="s">
        <v>44</v>
      </c>
      <c r="X62" s="203">
        <v>111.26</v>
      </c>
      <c r="Y62" s="205">
        <v>1</v>
      </c>
      <c r="Z62" s="205" t="s">
        <v>117</v>
      </c>
      <c r="AA62" s="205" t="s">
        <v>117</v>
      </c>
    </row>
    <row r="63" spans="1:27" ht="84" x14ac:dyDescent="0.2">
      <c r="A63" s="80">
        <v>58</v>
      </c>
      <c r="B63" s="190" t="s">
        <v>412</v>
      </c>
      <c r="C63" s="190" t="s">
        <v>738</v>
      </c>
      <c r="D63" s="156" t="s">
        <v>396</v>
      </c>
      <c r="E63" s="156" t="s">
        <v>84</v>
      </c>
      <c r="F63" s="156" t="s">
        <v>85</v>
      </c>
      <c r="G63" s="156" t="s">
        <v>85</v>
      </c>
      <c r="H63" s="201">
        <v>1970</v>
      </c>
      <c r="I63" s="269">
        <v>153419</v>
      </c>
      <c r="J63" s="217" t="s">
        <v>94</v>
      </c>
      <c r="K63" s="193" t="s">
        <v>413</v>
      </c>
      <c r="L63" s="156" t="s">
        <v>414</v>
      </c>
      <c r="M63" s="156" t="s">
        <v>162</v>
      </c>
      <c r="N63" s="156" t="s">
        <v>415</v>
      </c>
      <c r="O63" s="156" t="s">
        <v>416</v>
      </c>
      <c r="P63" s="156" t="s">
        <v>414</v>
      </c>
      <c r="Q63" s="156" t="s">
        <v>309</v>
      </c>
      <c r="R63" s="156" t="s">
        <v>123</v>
      </c>
      <c r="S63" s="156" t="s">
        <v>44</v>
      </c>
      <c r="T63" s="156" t="s">
        <v>44</v>
      </c>
      <c r="U63" s="156" t="s">
        <v>123</v>
      </c>
      <c r="V63" s="156" t="s">
        <v>61</v>
      </c>
      <c r="W63" s="156" t="s">
        <v>44</v>
      </c>
      <c r="X63" s="203">
        <v>55.3</v>
      </c>
      <c r="Y63" s="205">
        <v>1</v>
      </c>
      <c r="Z63" s="205" t="s">
        <v>117</v>
      </c>
      <c r="AA63" s="205" t="s">
        <v>117</v>
      </c>
    </row>
    <row r="64" spans="1:27" s="206" customFormat="1" ht="60" x14ac:dyDescent="0.2">
      <c r="A64" s="80">
        <v>59</v>
      </c>
      <c r="B64" s="190" t="s">
        <v>417</v>
      </c>
      <c r="C64" s="190" t="s">
        <v>738</v>
      </c>
      <c r="D64" s="156" t="s">
        <v>396</v>
      </c>
      <c r="E64" s="156" t="s">
        <v>84</v>
      </c>
      <c r="F64" s="156" t="s">
        <v>85</v>
      </c>
      <c r="G64" s="156" t="s">
        <v>85</v>
      </c>
      <c r="H64" s="201">
        <v>1978</v>
      </c>
      <c r="I64" s="269">
        <v>221233</v>
      </c>
      <c r="J64" s="217" t="s">
        <v>94</v>
      </c>
      <c r="K64" s="193" t="s">
        <v>418</v>
      </c>
      <c r="L64" s="156" t="s">
        <v>369</v>
      </c>
      <c r="M64" s="156" t="s">
        <v>162</v>
      </c>
      <c r="N64" s="156"/>
      <c r="O64" s="156" t="s">
        <v>259</v>
      </c>
      <c r="P64" s="156" t="s">
        <v>419</v>
      </c>
      <c r="Q64" s="156" t="s">
        <v>309</v>
      </c>
      <c r="R64" s="156" t="s">
        <v>123</v>
      </c>
      <c r="S64" s="156" t="s">
        <v>123</v>
      </c>
      <c r="T64" s="156" t="s">
        <v>123</v>
      </c>
      <c r="U64" s="156" t="s">
        <v>123</v>
      </c>
      <c r="V64" s="156" t="s">
        <v>61</v>
      </c>
      <c r="W64" s="156" t="s">
        <v>44</v>
      </c>
      <c r="X64" s="203">
        <v>79.48</v>
      </c>
      <c r="Y64" s="205">
        <v>1</v>
      </c>
      <c r="Z64" s="205" t="s">
        <v>117</v>
      </c>
      <c r="AA64" s="205" t="s">
        <v>117</v>
      </c>
    </row>
    <row r="65" spans="1:27" s="206" customFormat="1" x14ac:dyDescent="0.2">
      <c r="A65" s="80">
        <v>60</v>
      </c>
      <c r="B65" s="190" t="s">
        <v>420</v>
      </c>
      <c r="C65" s="190" t="s">
        <v>738</v>
      </c>
      <c r="D65" s="156" t="s">
        <v>119</v>
      </c>
      <c r="E65" s="156" t="s">
        <v>84</v>
      </c>
      <c r="F65" s="156" t="s">
        <v>85</v>
      </c>
      <c r="G65" s="156" t="s">
        <v>85</v>
      </c>
      <c r="H65" s="203">
        <v>1980</v>
      </c>
      <c r="I65" s="272">
        <v>50028</v>
      </c>
      <c r="J65" s="217" t="s">
        <v>94</v>
      </c>
      <c r="K65" s="193" t="s">
        <v>421</v>
      </c>
      <c r="L65" s="156" t="s">
        <v>369</v>
      </c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203">
        <v>18</v>
      </c>
      <c r="Y65" s="205"/>
      <c r="Z65" s="205"/>
      <c r="AA65" s="205"/>
    </row>
    <row r="66" spans="1:27" s="206" customFormat="1" ht="24" hidden="1" x14ac:dyDescent="0.2">
      <c r="A66" s="80">
        <v>61</v>
      </c>
      <c r="B66" s="190" t="s">
        <v>422</v>
      </c>
      <c r="C66" s="190" t="s">
        <v>739</v>
      </c>
      <c r="D66" s="156" t="s">
        <v>423</v>
      </c>
      <c r="E66" s="156"/>
      <c r="F66" s="156"/>
      <c r="G66" s="156"/>
      <c r="H66" s="203">
        <v>2012</v>
      </c>
      <c r="I66" s="269">
        <v>32955.43</v>
      </c>
      <c r="J66" s="191" t="s">
        <v>72</v>
      </c>
      <c r="K66" s="193" t="s">
        <v>424</v>
      </c>
      <c r="L66" s="156" t="s">
        <v>248</v>
      </c>
      <c r="M66" s="156" t="s">
        <v>61</v>
      </c>
      <c r="N66" s="156" t="s">
        <v>61</v>
      </c>
      <c r="O66" s="156" t="s">
        <v>61</v>
      </c>
      <c r="P66" s="156" t="s">
        <v>248</v>
      </c>
      <c r="Q66" s="156" t="s">
        <v>425</v>
      </c>
      <c r="R66" s="156" t="s">
        <v>44</v>
      </c>
      <c r="S66" s="156" t="s">
        <v>61</v>
      </c>
      <c r="T66" s="156" t="s">
        <v>61</v>
      </c>
      <c r="U66" s="156" t="s">
        <v>61</v>
      </c>
      <c r="V66" s="156" t="s">
        <v>61</v>
      </c>
      <c r="W66" s="156" t="s">
        <v>61</v>
      </c>
      <c r="X66" s="203"/>
      <c r="Y66" s="205" t="s">
        <v>61</v>
      </c>
      <c r="Z66" s="205" t="s">
        <v>61</v>
      </c>
      <c r="AA66" s="205" t="s">
        <v>61</v>
      </c>
    </row>
    <row r="67" spans="1:27" s="206" customFormat="1" ht="24" hidden="1" x14ac:dyDescent="0.2">
      <c r="A67" s="80">
        <v>62</v>
      </c>
      <c r="B67" s="190" t="s">
        <v>426</v>
      </c>
      <c r="C67" s="190" t="s">
        <v>739</v>
      </c>
      <c r="D67" s="156" t="s">
        <v>423</v>
      </c>
      <c r="E67" s="156"/>
      <c r="F67" s="156"/>
      <c r="G67" s="156"/>
      <c r="H67" s="203">
        <v>2014</v>
      </c>
      <c r="I67" s="269">
        <v>33572.99</v>
      </c>
      <c r="J67" s="191" t="s">
        <v>72</v>
      </c>
      <c r="K67" s="193" t="s">
        <v>424</v>
      </c>
      <c r="L67" s="191" t="s">
        <v>369</v>
      </c>
      <c r="M67" s="156" t="s">
        <v>61</v>
      </c>
      <c r="N67" s="156" t="s">
        <v>61</v>
      </c>
      <c r="O67" s="156" t="s">
        <v>61</v>
      </c>
      <c r="P67" s="153"/>
      <c r="Q67" s="153" t="s">
        <v>425</v>
      </c>
      <c r="R67" s="156" t="s">
        <v>44</v>
      </c>
      <c r="S67" s="156" t="s">
        <v>61</v>
      </c>
      <c r="T67" s="156" t="s">
        <v>61</v>
      </c>
      <c r="U67" s="156" t="s">
        <v>61</v>
      </c>
      <c r="V67" s="156" t="s">
        <v>61</v>
      </c>
      <c r="W67" s="156" t="s">
        <v>61</v>
      </c>
      <c r="X67" s="207"/>
      <c r="Y67" s="205" t="s">
        <v>61</v>
      </c>
      <c r="Z67" s="205" t="s">
        <v>61</v>
      </c>
      <c r="AA67" s="205" t="s">
        <v>61</v>
      </c>
    </row>
    <row r="68" spans="1:27" s="206" customFormat="1" ht="24" hidden="1" x14ac:dyDescent="0.2">
      <c r="A68" s="80">
        <v>63</v>
      </c>
      <c r="B68" s="190" t="s">
        <v>427</v>
      </c>
      <c r="C68" s="190" t="s">
        <v>739</v>
      </c>
      <c r="D68" s="156" t="s">
        <v>423</v>
      </c>
      <c r="E68" s="156"/>
      <c r="F68" s="156"/>
      <c r="G68" s="156"/>
      <c r="H68" s="203">
        <v>2013</v>
      </c>
      <c r="I68" s="269">
        <v>5067</v>
      </c>
      <c r="J68" s="191" t="s">
        <v>72</v>
      </c>
      <c r="K68" s="193" t="s">
        <v>424</v>
      </c>
      <c r="L68" s="191" t="s">
        <v>257</v>
      </c>
      <c r="M68" s="156" t="s">
        <v>61</v>
      </c>
      <c r="N68" s="156" t="s">
        <v>61</v>
      </c>
      <c r="O68" s="156" t="s">
        <v>61</v>
      </c>
      <c r="P68" s="153"/>
      <c r="Q68" s="153" t="s">
        <v>425</v>
      </c>
      <c r="R68" s="156" t="s">
        <v>44</v>
      </c>
      <c r="S68" s="156" t="s">
        <v>61</v>
      </c>
      <c r="T68" s="156" t="s">
        <v>61</v>
      </c>
      <c r="U68" s="156" t="s">
        <v>61</v>
      </c>
      <c r="V68" s="156" t="s">
        <v>61</v>
      </c>
      <c r="W68" s="156" t="s">
        <v>61</v>
      </c>
      <c r="X68" s="203"/>
      <c r="Y68" s="205" t="s">
        <v>61</v>
      </c>
      <c r="Z68" s="205" t="s">
        <v>61</v>
      </c>
      <c r="AA68" s="205" t="s">
        <v>61</v>
      </c>
    </row>
    <row r="69" spans="1:27" s="206" customFormat="1" ht="24" hidden="1" x14ac:dyDescent="0.2">
      <c r="A69" s="80">
        <v>64</v>
      </c>
      <c r="B69" s="190" t="s">
        <v>428</v>
      </c>
      <c r="C69" s="190" t="s">
        <v>739</v>
      </c>
      <c r="D69" s="156" t="s">
        <v>423</v>
      </c>
      <c r="E69" s="156"/>
      <c r="F69" s="156"/>
      <c r="G69" s="156"/>
      <c r="H69" s="203">
        <v>2012</v>
      </c>
      <c r="I69" s="269">
        <v>21844.5</v>
      </c>
      <c r="J69" s="191" t="s">
        <v>72</v>
      </c>
      <c r="K69" s="193" t="s">
        <v>424</v>
      </c>
      <c r="L69" s="191" t="s">
        <v>374</v>
      </c>
      <c r="M69" s="156" t="s">
        <v>61</v>
      </c>
      <c r="N69" s="156" t="s">
        <v>61</v>
      </c>
      <c r="O69" s="156" t="s">
        <v>61</v>
      </c>
      <c r="P69" s="153"/>
      <c r="Q69" s="153" t="s">
        <v>425</v>
      </c>
      <c r="R69" s="156" t="s">
        <v>44</v>
      </c>
      <c r="S69" s="156" t="s">
        <v>61</v>
      </c>
      <c r="T69" s="156" t="s">
        <v>61</v>
      </c>
      <c r="U69" s="156" t="s">
        <v>61</v>
      </c>
      <c r="V69" s="156" t="s">
        <v>61</v>
      </c>
      <c r="W69" s="156" t="s">
        <v>61</v>
      </c>
      <c r="X69" s="203"/>
      <c r="Y69" s="205" t="s">
        <v>61</v>
      </c>
      <c r="Z69" s="205" t="s">
        <v>61</v>
      </c>
      <c r="AA69" s="205" t="s">
        <v>61</v>
      </c>
    </row>
    <row r="70" spans="1:27" s="206" customFormat="1" ht="24" hidden="1" x14ac:dyDescent="0.2">
      <c r="A70" s="80">
        <v>65</v>
      </c>
      <c r="B70" s="190" t="s">
        <v>429</v>
      </c>
      <c r="C70" s="190" t="s">
        <v>739</v>
      </c>
      <c r="D70" s="156" t="s">
        <v>423</v>
      </c>
      <c r="E70" s="156"/>
      <c r="F70" s="156"/>
      <c r="G70" s="156"/>
      <c r="H70" s="203">
        <v>2012</v>
      </c>
      <c r="I70" s="269">
        <v>28150.84</v>
      </c>
      <c r="J70" s="191" t="s">
        <v>72</v>
      </c>
      <c r="K70" s="193" t="s">
        <v>424</v>
      </c>
      <c r="L70" s="191" t="s">
        <v>430</v>
      </c>
      <c r="M70" s="156" t="s">
        <v>61</v>
      </c>
      <c r="N70" s="156" t="s">
        <v>61</v>
      </c>
      <c r="O70" s="156" t="s">
        <v>61</v>
      </c>
      <c r="P70" s="156"/>
      <c r="Q70" s="156" t="s">
        <v>425</v>
      </c>
      <c r="R70" s="156" t="s">
        <v>44</v>
      </c>
      <c r="S70" s="156" t="s">
        <v>61</v>
      </c>
      <c r="T70" s="156" t="s">
        <v>61</v>
      </c>
      <c r="U70" s="156" t="s">
        <v>61</v>
      </c>
      <c r="V70" s="156" t="s">
        <v>61</v>
      </c>
      <c r="W70" s="156" t="s">
        <v>61</v>
      </c>
      <c r="X70" s="203"/>
      <c r="Y70" s="205" t="s">
        <v>61</v>
      </c>
      <c r="Z70" s="205" t="s">
        <v>61</v>
      </c>
      <c r="AA70" s="205" t="s">
        <v>61</v>
      </c>
    </row>
    <row r="71" spans="1:27" s="206" customFormat="1" ht="24" hidden="1" x14ac:dyDescent="0.2">
      <c r="A71" s="80">
        <v>66</v>
      </c>
      <c r="B71" s="190" t="s">
        <v>431</v>
      </c>
      <c r="C71" s="190" t="s">
        <v>739</v>
      </c>
      <c r="D71" s="156" t="s">
        <v>423</v>
      </c>
      <c r="E71" s="156"/>
      <c r="F71" s="156"/>
      <c r="G71" s="156"/>
      <c r="H71" s="203">
        <v>2010</v>
      </c>
      <c r="I71" s="269">
        <v>15850</v>
      </c>
      <c r="J71" s="191" t="s">
        <v>72</v>
      </c>
      <c r="K71" s="193" t="s">
        <v>424</v>
      </c>
      <c r="L71" s="191" t="s">
        <v>432</v>
      </c>
      <c r="M71" s="156" t="s">
        <v>61</v>
      </c>
      <c r="N71" s="156" t="s">
        <v>61</v>
      </c>
      <c r="O71" s="156" t="s">
        <v>61</v>
      </c>
      <c r="P71" s="156"/>
      <c r="Q71" s="156" t="s">
        <v>425</v>
      </c>
      <c r="R71" s="156" t="s">
        <v>44</v>
      </c>
      <c r="S71" s="156" t="s">
        <v>61</v>
      </c>
      <c r="T71" s="156" t="s">
        <v>61</v>
      </c>
      <c r="U71" s="156" t="s">
        <v>61</v>
      </c>
      <c r="V71" s="156" t="s">
        <v>61</v>
      </c>
      <c r="W71" s="156" t="s">
        <v>61</v>
      </c>
      <c r="X71" s="203"/>
      <c r="Y71" s="205" t="s">
        <v>61</v>
      </c>
      <c r="Z71" s="205" t="s">
        <v>61</v>
      </c>
      <c r="AA71" s="205" t="s">
        <v>61</v>
      </c>
    </row>
    <row r="72" spans="1:27" s="206" customFormat="1" ht="24" hidden="1" x14ac:dyDescent="0.2">
      <c r="A72" s="80">
        <v>67</v>
      </c>
      <c r="B72" s="190" t="s">
        <v>433</v>
      </c>
      <c r="C72" s="190" t="s">
        <v>739</v>
      </c>
      <c r="D72" s="156" t="s">
        <v>423</v>
      </c>
      <c r="E72" s="156"/>
      <c r="F72" s="156"/>
      <c r="G72" s="156"/>
      <c r="H72" s="203">
        <v>2013</v>
      </c>
      <c r="I72" s="269">
        <v>12113.15</v>
      </c>
      <c r="J72" s="191" t="s">
        <v>72</v>
      </c>
      <c r="K72" s="193" t="s">
        <v>424</v>
      </c>
      <c r="L72" s="191" t="s">
        <v>434</v>
      </c>
      <c r="M72" s="156" t="s">
        <v>61</v>
      </c>
      <c r="N72" s="156" t="s">
        <v>61</v>
      </c>
      <c r="O72" s="156" t="s">
        <v>61</v>
      </c>
      <c r="P72" s="156"/>
      <c r="Q72" s="156" t="s">
        <v>425</v>
      </c>
      <c r="R72" s="156" t="s">
        <v>44</v>
      </c>
      <c r="S72" s="156" t="s">
        <v>61</v>
      </c>
      <c r="T72" s="156" t="s">
        <v>61</v>
      </c>
      <c r="U72" s="156" t="s">
        <v>61</v>
      </c>
      <c r="V72" s="156" t="s">
        <v>61</v>
      </c>
      <c r="W72" s="156" t="s">
        <v>61</v>
      </c>
      <c r="X72" s="203"/>
      <c r="Y72" s="205" t="s">
        <v>61</v>
      </c>
      <c r="Z72" s="205" t="s">
        <v>61</v>
      </c>
      <c r="AA72" s="205" t="s">
        <v>61</v>
      </c>
    </row>
    <row r="73" spans="1:27" s="206" customFormat="1" ht="24" hidden="1" x14ac:dyDescent="0.2">
      <c r="A73" s="80">
        <v>68</v>
      </c>
      <c r="B73" s="190" t="s">
        <v>435</v>
      </c>
      <c r="C73" s="190" t="s">
        <v>739</v>
      </c>
      <c r="D73" s="156" t="s">
        <v>423</v>
      </c>
      <c r="E73" s="156"/>
      <c r="F73" s="156"/>
      <c r="G73" s="156"/>
      <c r="H73" s="203" t="s">
        <v>436</v>
      </c>
      <c r="I73" s="269">
        <v>16881.3</v>
      </c>
      <c r="J73" s="191" t="s">
        <v>72</v>
      </c>
      <c r="K73" s="193" t="s">
        <v>424</v>
      </c>
      <c r="L73" s="191" t="s">
        <v>437</v>
      </c>
      <c r="M73" s="156" t="s">
        <v>61</v>
      </c>
      <c r="N73" s="156" t="s">
        <v>61</v>
      </c>
      <c r="O73" s="156" t="s">
        <v>61</v>
      </c>
      <c r="P73" s="156"/>
      <c r="Q73" s="156" t="s">
        <v>425</v>
      </c>
      <c r="R73" s="156" t="s">
        <v>44</v>
      </c>
      <c r="S73" s="156" t="s">
        <v>61</v>
      </c>
      <c r="T73" s="156" t="s">
        <v>61</v>
      </c>
      <c r="U73" s="156" t="s">
        <v>61</v>
      </c>
      <c r="V73" s="156" t="s">
        <v>61</v>
      </c>
      <c r="W73" s="156" t="s">
        <v>61</v>
      </c>
      <c r="X73" s="203"/>
      <c r="Y73" s="205" t="s">
        <v>61</v>
      </c>
      <c r="Z73" s="205" t="s">
        <v>61</v>
      </c>
      <c r="AA73" s="205" t="s">
        <v>61</v>
      </c>
    </row>
    <row r="74" spans="1:27" s="206" customFormat="1" ht="24" hidden="1" x14ac:dyDescent="0.2">
      <c r="A74" s="80">
        <v>69</v>
      </c>
      <c r="B74" s="190" t="s">
        <v>438</v>
      </c>
      <c r="C74" s="190" t="s">
        <v>739</v>
      </c>
      <c r="D74" s="156" t="s">
        <v>423</v>
      </c>
      <c r="E74" s="156"/>
      <c r="F74" s="156"/>
      <c r="G74" s="156"/>
      <c r="H74" s="203">
        <v>2011</v>
      </c>
      <c r="I74" s="269">
        <v>90332.87</v>
      </c>
      <c r="J74" s="191" t="s">
        <v>72</v>
      </c>
      <c r="K74" s="193" t="s">
        <v>424</v>
      </c>
      <c r="L74" s="191" t="s">
        <v>439</v>
      </c>
      <c r="M74" s="156" t="s">
        <v>61</v>
      </c>
      <c r="N74" s="156" t="s">
        <v>61</v>
      </c>
      <c r="O74" s="156" t="s">
        <v>61</v>
      </c>
      <c r="P74" s="156"/>
      <c r="Q74" s="156" t="s">
        <v>425</v>
      </c>
      <c r="R74" s="156" t="s">
        <v>44</v>
      </c>
      <c r="S74" s="156" t="s">
        <v>61</v>
      </c>
      <c r="T74" s="156" t="s">
        <v>61</v>
      </c>
      <c r="U74" s="156" t="s">
        <v>61</v>
      </c>
      <c r="V74" s="156" t="s">
        <v>61</v>
      </c>
      <c r="W74" s="156" t="s">
        <v>61</v>
      </c>
      <c r="X74" s="203"/>
      <c r="Y74" s="205" t="s">
        <v>61</v>
      </c>
      <c r="Z74" s="205" t="s">
        <v>61</v>
      </c>
      <c r="AA74" s="205" t="s">
        <v>61</v>
      </c>
    </row>
    <row r="75" spans="1:27" s="206" customFormat="1" ht="24" hidden="1" x14ac:dyDescent="0.2">
      <c r="A75" s="80">
        <v>70</v>
      </c>
      <c r="B75" s="190" t="s">
        <v>440</v>
      </c>
      <c r="C75" s="190" t="s">
        <v>739</v>
      </c>
      <c r="D75" s="156" t="s">
        <v>423</v>
      </c>
      <c r="E75" s="156"/>
      <c r="F75" s="156"/>
      <c r="G75" s="156"/>
      <c r="H75" s="203">
        <v>2010</v>
      </c>
      <c r="I75" s="269">
        <v>91532.86</v>
      </c>
      <c r="J75" s="191" t="s">
        <v>72</v>
      </c>
      <c r="K75" s="193" t="s">
        <v>424</v>
      </c>
      <c r="L75" s="191" t="s">
        <v>441</v>
      </c>
      <c r="M75" s="156" t="s">
        <v>61</v>
      </c>
      <c r="N75" s="156" t="s">
        <v>61</v>
      </c>
      <c r="O75" s="156" t="s">
        <v>61</v>
      </c>
      <c r="P75" s="156"/>
      <c r="Q75" s="156" t="s">
        <v>425</v>
      </c>
      <c r="R75" s="156" t="s">
        <v>44</v>
      </c>
      <c r="S75" s="156" t="s">
        <v>61</v>
      </c>
      <c r="T75" s="156" t="s">
        <v>61</v>
      </c>
      <c r="U75" s="156" t="s">
        <v>61</v>
      </c>
      <c r="V75" s="156" t="s">
        <v>61</v>
      </c>
      <c r="W75" s="156" t="s">
        <v>61</v>
      </c>
      <c r="X75" s="203"/>
      <c r="Y75" s="205" t="s">
        <v>61</v>
      </c>
      <c r="Z75" s="205" t="s">
        <v>61</v>
      </c>
      <c r="AA75" s="205" t="s">
        <v>61</v>
      </c>
    </row>
    <row r="76" spans="1:27" s="206" customFormat="1" ht="24" hidden="1" x14ac:dyDescent="0.2">
      <c r="A76" s="80">
        <v>71</v>
      </c>
      <c r="B76" s="190" t="s">
        <v>442</v>
      </c>
      <c r="C76" s="190" t="s">
        <v>739</v>
      </c>
      <c r="D76" s="156" t="s">
        <v>423</v>
      </c>
      <c r="E76" s="156"/>
      <c r="F76" s="156"/>
      <c r="G76" s="156"/>
      <c r="H76" s="203" t="s">
        <v>436</v>
      </c>
      <c r="I76" s="269">
        <v>30272.48</v>
      </c>
      <c r="J76" s="191" t="s">
        <v>72</v>
      </c>
      <c r="K76" s="193" t="s">
        <v>424</v>
      </c>
      <c r="L76" s="191" t="s">
        <v>443</v>
      </c>
      <c r="M76" s="156" t="s">
        <v>61</v>
      </c>
      <c r="N76" s="156" t="s">
        <v>61</v>
      </c>
      <c r="O76" s="156" t="s">
        <v>61</v>
      </c>
      <c r="P76" s="156"/>
      <c r="Q76" s="156" t="s">
        <v>425</v>
      </c>
      <c r="R76" s="156" t="s">
        <v>44</v>
      </c>
      <c r="S76" s="156" t="s">
        <v>61</v>
      </c>
      <c r="T76" s="156" t="s">
        <v>61</v>
      </c>
      <c r="U76" s="156" t="s">
        <v>61</v>
      </c>
      <c r="V76" s="156" t="s">
        <v>61</v>
      </c>
      <c r="W76" s="156" t="s">
        <v>61</v>
      </c>
      <c r="X76" s="203"/>
      <c r="Y76" s="205" t="s">
        <v>61</v>
      </c>
      <c r="Z76" s="205" t="s">
        <v>61</v>
      </c>
      <c r="AA76" s="205" t="s">
        <v>61</v>
      </c>
    </row>
    <row r="77" spans="1:27" s="206" customFormat="1" ht="24" hidden="1" x14ac:dyDescent="0.2">
      <c r="A77" s="80">
        <v>72</v>
      </c>
      <c r="B77" s="190" t="s">
        <v>444</v>
      </c>
      <c r="C77" s="190" t="s">
        <v>739</v>
      </c>
      <c r="D77" s="156" t="s">
        <v>423</v>
      </c>
      <c r="E77" s="156"/>
      <c r="F77" s="156"/>
      <c r="G77" s="156"/>
      <c r="H77" s="203">
        <v>2012</v>
      </c>
      <c r="I77" s="269">
        <v>28198.99</v>
      </c>
      <c r="J77" s="191" t="s">
        <v>72</v>
      </c>
      <c r="K77" s="193" t="s">
        <v>424</v>
      </c>
      <c r="L77" s="191" t="s">
        <v>445</v>
      </c>
      <c r="M77" s="156" t="s">
        <v>61</v>
      </c>
      <c r="N77" s="156" t="s">
        <v>61</v>
      </c>
      <c r="O77" s="156" t="s">
        <v>61</v>
      </c>
      <c r="P77" s="156"/>
      <c r="Q77" s="156" t="s">
        <v>425</v>
      </c>
      <c r="R77" s="156" t="s">
        <v>44</v>
      </c>
      <c r="S77" s="156" t="s">
        <v>61</v>
      </c>
      <c r="T77" s="156" t="s">
        <v>61</v>
      </c>
      <c r="U77" s="156" t="s">
        <v>61</v>
      </c>
      <c r="V77" s="156" t="s">
        <v>61</v>
      </c>
      <c r="W77" s="156" t="s">
        <v>61</v>
      </c>
      <c r="X77" s="203"/>
      <c r="Y77" s="205" t="s">
        <v>61</v>
      </c>
      <c r="Z77" s="205" t="s">
        <v>61</v>
      </c>
      <c r="AA77" s="205" t="s">
        <v>61</v>
      </c>
    </row>
    <row r="78" spans="1:27" s="206" customFormat="1" ht="24" hidden="1" x14ac:dyDescent="0.2">
      <c r="A78" s="80">
        <v>73</v>
      </c>
      <c r="B78" s="190" t="s">
        <v>446</v>
      </c>
      <c r="C78" s="190" t="s">
        <v>739</v>
      </c>
      <c r="D78" s="156" t="s">
        <v>423</v>
      </c>
      <c r="E78" s="156"/>
      <c r="F78" s="156"/>
      <c r="G78" s="156"/>
      <c r="H78" s="203">
        <v>2011</v>
      </c>
      <c r="I78" s="269">
        <v>27373.65</v>
      </c>
      <c r="J78" s="191" t="s">
        <v>72</v>
      </c>
      <c r="K78" s="193" t="s">
        <v>424</v>
      </c>
      <c r="L78" s="191" t="s">
        <v>366</v>
      </c>
      <c r="M78" s="156" t="s">
        <v>61</v>
      </c>
      <c r="N78" s="156" t="s">
        <v>61</v>
      </c>
      <c r="O78" s="156" t="s">
        <v>61</v>
      </c>
      <c r="P78" s="156"/>
      <c r="Q78" s="156" t="s">
        <v>425</v>
      </c>
      <c r="R78" s="156" t="s">
        <v>44</v>
      </c>
      <c r="S78" s="156" t="s">
        <v>61</v>
      </c>
      <c r="T78" s="156" t="s">
        <v>61</v>
      </c>
      <c r="U78" s="156" t="s">
        <v>61</v>
      </c>
      <c r="V78" s="156" t="s">
        <v>61</v>
      </c>
      <c r="W78" s="156" t="s">
        <v>61</v>
      </c>
      <c r="X78" s="203"/>
      <c r="Y78" s="205" t="s">
        <v>61</v>
      </c>
      <c r="Z78" s="205" t="s">
        <v>61</v>
      </c>
      <c r="AA78" s="205" t="s">
        <v>61</v>
      </c>
    </row>
    <row r="79" spans="1:27" s="206" customFormat="1" ht="24" hidden="1" x14ac:dyDescent="0.2">
      <c r="A79" s="80">
        <v>74</v>
      </c>
      <c r="B79" s="190" t="s">
        <v>447</v>
      </c>
      <c r="C79" s="190" t="s">
        <v>739</v>
      </c>
      <c r="D79" s="156" t="s">
        <v>423</v>
      </c>
      <c r="E79" s="156"/>
      <c r="F79" s="156"/>
      <c r="G79" s="156"/>
      <c r="H79" s="203">
        <v>2011</v>
      </c>
      <c r="I79" s="269">
        <v>60375.46</v>
      </c>
      <c r="J79" s="191" t="s">
        <v>72</v>
      </c>
      <c r="K79" s="193" t="s">
        <v>424</v>
      </c>
      <c r="L79" s="191" t="s">
        <v>300</v>
      </c>
      <c r="M79" s="156" t="s">
        <v>61</v>
      </c>
      <c r="N79" s="156" t="s">
        <v>61</v>
      </c>
      <c r="O79" s="156" t="s">
        <v>61</v>
      </c>
      <c r="P79" s="156"/>
      <c r="Q79" s="156" t="s">
        <v>425</v>
      </c>
      <c r="R79" s="156" t="s">
        <v>44</v>
      </c>
      <c r="S79" s="156" t="s">
        <v>61</v>
      </c>
      <c r="T79" s="156" t="s">
        <v>61</v>
      </c>
      <c r="U79" s="156" t="s">
        <v>61</v>
      </c>
      <c r="V79" s="156" t="s">
        <v>61</v>
      </c>
      <c r="W79" s="156" t="s">
        <v>61</v>
      </c>
      <c r="X79" s="203"/>
      <c r="Y79" s="205" t="s">
        <v>61</v>
      </c>
      <c r="Z79" s="205" t="s">
        <v>61</v>
      </c>
      <c r="AA79" s="205" t="s">
        <v>61</v>
      </c>
    </row>
    <row r="80" spans="1:27" s="206" customFormat="1" ht="24" hidden="1" x14ac:dyDescent="0.2">
      <c r="A80" s="80">
        <v>75</v>
      </c>
      <c r="B80" s="190" t="s">
        <v>448</v>
      </c>
      <c r="C80" s="190" t="s">
        <v>739</v>
      </c>
      <c r="D80" s="156" t="s">
        <v>423</v>
      </c>
      <c r="E80" s="156"/>
      <c r="F80" s="156"/>
      <c r="G80" s="156"/>
      <c r="H80" s="203">
        <v>2011</v>
      </c>
      <c r="I80" s="269">
        <v>74161.95</v>
      </c>
      <c r="J80" s="191" t="s">
        <v>72</v>
      </c>
      <c r="K80" s="193" t="s">
        <v>424</v>
      </c>
      <c r="L80" s="191" t="s">
        <v>306</v>
      </c>
      <c r="M80" s="156" t="s">
        <v>61</v>
      </c>
      <c r="N80" s="156" t="s">
        <v>61</v>
      </c>
      <c r="O80" s="156" t="s">
        <v>61</v>
      </c>
      <c r="P80" s="156"/>
      <c r="Q80" s="156" t="s">
        <v>425</v>
      </c>
      <c r="R80" s="156" t="s">
        <v>44</v>
      </c>
      <c r="S80" s="156" t="s">
        <v>61</v>
      </c>
      <c r="T80" s="156" t="s">
        <v>61</v>
      </c>
      <c r="U80" s="156" t="s">
        <v>61</v>
      </c>
      <c r="V80" s="156" t="s">
        <v>61</v>
      </c>
      <c r="W80" s="156" t="s">
        <v>61</v>
      </c>
      <c r="X80" s="203"/>
      <c r="Y80" s="205" t="s">
        <v>61</v>
      </c>
      <c r="Z80" s="205" t="s">
        <v>61</v>
      </c>
      <c r="AA80" s="205" t="s">
        <v>61</v>
      </c>
    </row>
    <row r="81" spans="1:27" s="206" customFormat="1" ht="24" hidden="1" x14ac:dyDescent="0.2">
      <c r="A81" s="80">
        <v>76</v>
      </c>
      <c r="B81" s="190" t="s">
        <v>449</v>
      </c>
      <c r="C81" s="190" t="s">
        <v>739</v>
      </c>
      <c r="D81" s="156" t="s">
        <v>423</v>
      </c>
      <c r="E81" s="156"/>
      <c r="F81" s="156"/>
      <c r="G81" s="156"/>
      <c r="H81" s="203">
        <v>2013</v>
      </c>
      <c r="I81" s="269">
        <v>29204.15</v>
      </c>
      <c r="J81" s="191" t="s">
        <v>72</v>
      </c>
      <c r="K81" s="193" t="s">
        <v>424</v>
      </c>
      <c r="L81" s="191" t="s">
        <v>450</v>
      </c>
      <c r="M81" s="156" t="s">
        <v>61</v>
      </c>
      <c r="N81" s="156" t="s">
        <v>61</v>
      </c>
      <c r="O81" s="156" t="s">
        <v>61</v>
      </c>
      <c r="P81" s="156"/>
      <c r="Q81" s="156" t="s">
        <v>425</v>
      </c>
      <c r="R81" s="156" t="s">
        <v>44</v>
      </c>
      <c r="S81" s="156" t="s">
        <v>61</v>
      </c>
      <c r="T81" s="156" t="s">
        <v>61</v>
      </c>
      <c r="U81" s="156" t="s">
        <v>61</v>
      </c>
      <c r="V81" s="156" t="s">
        <v>61</v>
      </c>
      <c r="W81" s="156" t="s">
        <v>61</v>
      </c>
      <c r="X81" s="203"/>
      <c r="Y81" s="205" t="s">
        <v>61</v>
      </c>
      <c r="Z81" s="205" t="s">
        <v>61</v>
      </c>
      <c r="AA81" s="205" t="s">
        <v>61</v>
      </c>
    </row>
    <row r="82" spans="1:27" s="206" customFormat="1" ht="24" hidden="1" x14ac:dyDescent="0.2">
      <c r="A82" s="80">
        <v>77</v>
      </c>
      <c r="B82" s="190" t="s">
        <v>451</v>
      </c>
      <c r="C82" s="190" t="s">
        <v>739</v>
      </c>
      <c r="D82" s="156" t="s">
        <v>423</v>
      </c>
      <c r="E82" s="156"/>
      <c r="F82" s="156"/>
      <c r="G82" s="156"/>
      <c r="H82" s="203">
        <v>2011</v>
      </c>
      <c r="I82" s="269">
        <v>11667.1</v>
      </c>
      <c r="J82" s="191" t="s">
        <v>72</v>
      </c>
      <c r="K82" s="193" t="s">
        <v>424</v>
      </c>
      <c r="L82" s="191" t="s">
        <v>452</v>
      </c>
      <c r="M82" s="156" t="s">
        <v>61</v>
      </c>
      <c r="N82" s="156" t="s">
        <v>61</v>
      </c>
      <c r="O82" s="156" t="s">
        <v>61</v>
      </c>
      <c r="P82" s="156"/>
      <c r="Q82" s="156" t="s">
        <v>425</v>
      </c>
      <c r="R82" s="156" t="s">
        <v>44</v>
      </c>
      <c r="S82" s="156" t="s">
        <v>61</v>
      </c>
      <c r="T82" s="156" t="s">
        <v>61</v>
      </c>
      <c r="U82" s="156" t="s">
        <v>61</v>
      </c>
      <c r="V82" s="156" t="s">
        <v>61</v>
      </c>
      <c r="W82" s="156" t="s">
        <v>61</v>
      </c>
      <c r="X82" s="203"/>
      <c r="Y82" s="205" t="s">
        <v>61</v>
      </c>
      <c r="Z82" s="205" t="s">
        <v>61</v>
      </c>
      <c r="AA82" s="205" t="s">
        <v>61</v>
      </c>
    </row>
    <row r="83" spans="1:27" s="206" customFormat="1" ht="24" hidden="1" x14ac:dyDescent="0.2">
      <c r="A83" s="80">
        <v>78</v>
      </c>
      <c r="B83" s="190" t="s">
        <v>453</v>
      </c>
      <c r="C83" s="190" t="s">
        <v>739</v>
      </c>
      <c r="D83" s="156" t="s">
        <v>423</v>
      </c>
      <c r="E83" s="156"/>
      <c r="F83" s="156"/>
      <c r="G83" s="156"/>
      <c r="H83" s="203" t="s">
        <v>454</v>
      </c>
      <c r="I83" s="269">
        <v>29621</v>
      </c>
      <c r="J83" s="191" t="s">
        <v>72</v>
      </c>
      <c r="K83" s="193" t="s">
        <v>424</v>
      </c>
      <c r="L83" s="191" t="s">
        <v>146</v>
      </c>
      <c r="M83" s="156" t="s">
        <v>61</v>
      </c>
      <c r="N83" s="156" t="s">
        <v>61</v>
      </c>
      <c r="O83" s="156" t="s">
        <v>61</v>
      </c>
      <c r="P83" s="156"/>
      <c r="Q83" s="156" t="s">
        <v>425</v>
      </c>
      <c r="R83" s="156" t="s">
        <v>44</v>
      </c>
      <c r="S83" s="156" t="s">
        <v>61</v>
      </c>
      <c r="T83" s="156" t="s">
        <v>61</v>
      </c>
      <c r="U83" s="156" t="s">
        <v>61</v>
      </c>
      <c r="V83" s="156" t="s">
        <v>61</v>
      </c>
      <c r="W83" s="156" t="s">
        <v>61</v>
      </c>
      <c r="X83" s="203"/>
      <c r="Y83" s="205" t="s">
        <v>61</v>
      </c>
      <c r="Z83" s="205" t="s">
        <v>61</v>
      </c>
      <c r="AA83" s="205" t="s">
        <v>61</v>
      </c>
    </row>
    <row r="84" spans="1:27" s="206" customFormat="1" ht="24" hidden="1" x14ac:dyDescent="0.2">
      <c r="A84" s="80">
        <v>79</v>
      </c>
      <c r="B84" s="190" t="s">
        <v>455</v>
      </c>
      <c r="C84" s="190" t="s">
        <v>739</v>
      </c>
      <c r="D84" s="156" t="s">
        <v>423</v>
      </c>
      <c r="E84" s="156"/>
      <c r="F84" s="156"/>
      <c r="G84" s="156"/>
      <c r="H84" s="203">
        <v>2011</v>
      </c>
      <c r="I84" s="269">
        <v>21855.47</v>
      </c>
      <c r="J84" s="191" t="s">
        <v>72</v>
      </c>
      <c r="K84" s="193" t="s">
        <v>424</v>
      </c>
      <c r="L84" s="191" t="s">
        <v>325</v>
      </c>
      <c r="M84" s="156" t="s">
        <v>61</v>
      </c>
      <c r="N84" s="156" t="s">
        <v>61</v>
      </c>
      <c r="O84" s="156" t="s">
        <v>61</v>
      </c>
      <c r="P84" s="156"/>
      <c r="Q84" s="156" t="s">
        <v>425</v>
      </c>
      <c r="R84" s="156" t="s">
        <v>44</v>
      </c>
      <c r="S84" s="156" t="s">
        <v>61</v>
      </c>
      <c r="T84" s="156" t="s">
        <v>61</v>
      </c>
      <c r="U84" s="156" t="s">
        <v>61</v>
      </c>
      <c r="V84" s="156" t="s">
        <v>61</v>
      </c>
      <c r="W84" s="156" t="s">
        <v>61</v>
      </c>
      <c r="X84" s="203"/>
      <c r="Y84" s="205" t="s">
        <v>61</v>
      </c>
      <c r="Z84" s="205" t="s">
        <v>61</v>
      </c>
      <c r="AA84" s="205" t="s">
        <v>61</v>
      </c>
    </row>
    <row r="85" spans="1:27" s="206" customFormat="1" ht="24" hidden="1" x14ac:dyDescent="0.2">
      <c r="A85" s="80">
        <v>80</v>
      </c>
      <c r="B85" s="190" t="s">
        <v>456</v>
      </c>
      <c r="C85" s="190" t="s">
        <v>739</v>
      </c>
      <c r="D85" s="156" t="s">
        <v>423</v>
      </c>
      <c r="E85" s="156"/>
      <c r="F85" s="156"/>
      <c r="G85" s="156"/>
      <c r="H85" s="203">
        <v>2011</v>
      </c>
      <c r="I85" s="269">
        <v>62480.800000000003</v>
      </c>
      <c r="J85" s="191" t="s">
        <v>72</v>
      </c>
      <c r="K85" s="193" t="s">
        <v>424</v>
      </c>
      <c r="L85" s="191" t="s">
        <v>457</v>
      </c>
      <c r="M85" s="156" t="s">
        <v>61</v>
      </c>
      <c r="N85" s="156" t="s">
        <v>61</v>
      </c>
      <c r="O85" s="156" t="s">
        <v>61</v>
      </c>
      <c r="P85" s="156"/>
      <c r="Q85" s="156" t="s">
        <v>425</v>
      </c>
      <c r="R85" s="156" t="s">
        <v>44</v>
      </c>
      <c r="S85" s="156" t="s">
        <v>61</v>
      </c>
      <c r="T85" s="156" t="s">
        <v>61</v>
      </c>
      <c r="U85" s="156" t="s">
        <v>61</v>
      </c>
      <c r="V85" s="156" t="s">
        <v>61</v>
      </c>
      <c r="W85" s="156" t="s">
        <v>61</v>
      </c>
      <c r="X85" s="203"/>
      <c r="Y85" s="205" t="s">
        <v>61</v>
      </c>
      <c r="Z85" s="205" t="s">
        <v>61</v>
      </c>
      <c r="AA85" s="205" t="s">
        <v>61</v>
      </c>
    </row>
    <row r="86" spans="1:27" s="206" customFormat="1" ht="24" hidden="1" x14ac:dyDescent="0.2">
      <c r="A86" s="80">
        <v>81</v>
      </c>
      <c r="B86" s="190" t="s">
        <v>458</v>
      </c>
      <c r="C86" s="190" t="s">
        <v>739</v>
      </c>
      <c r="D86" s="156" t="s">
        <v>423</v>
      </c>
      <c r="E86" s="156"/>
      <c r="F86" s="156"/>
      <c r="G86" s="156"/>
      <c r="H86" s="203">
        <v>2011</v>
      </c>
      <c r="I86" s="269">
        <v>7852.5</v>
      </c>
      <c r="J86" s="191" t="s">
        <v>72</v>
      </c>
      <c r="K86" s="193" t="s">
        <v>424</v>
      </c>
      <c r="L86" s="191" t="s">
        <v>459</v>
      </c>
      <c r="M86" s="156" t="s">
        <v>61</v>
      </c>
      <c r="N86" s="156" t="s">
        <v>61</v>
      </c>
      <c r="O86" s="156" t="s">
        <v>61</v>
      </c>
      <c r="P86" s="156"/>
      <c r="Q86" s="156" t="s">
        <v>425</v>
      </c>
      <c r="R86" s="156" t="s">
        <v>44</v>
      </c>
      <c r="S86" s="156" t="s">
        <v>61</v>
      </c>
      <c r="T86" s="156" t="s">
        <v>61</v>
      </c>
      <c r="U86" s="156" t="s">
        <v>61</v>
      </c>
      <c r="V86" s="156" t="s">
        <v>61</v>
      </c>
      <c r="W86" s="156" t="s">
        <v>61</v>
      </c>
      <c r="X86" s="203"/>
      <c r="Y86" s="205" t="s">
        <v>61</v>
      </c>
      <c r="Z86" s="205" t="s">
        <v>61</v>
      </c>
      <c r="AA86" s="205" t="s">
        <v>61</v>
      </c>
    </row>
    <row r="87" spans="1:27" s="206" customFormat="1" ht="24" hidden="1" x14ac:dyDescent="0.2">
      <c r="A87" s="80">
        <v>82</v>
      </c>
      <c r="B87" s="190" t="s">
        <v>460</v>
      </c>
      <c r="C87" s="190" t="s">
        <v>739</v>
      </c>
      <c r="D87" s="156" t="s">
        <v>423</v>
      </c>
      <c r="E87" s="156"/>
      <c r="F87" s="156"/>
      <c r="G87" s="156"/>
      <c r="H87" s="203">
        <v>2013</v>
      </c>
      <c r="I87" s="269">
        <v>16145</v>
      </c>
      <c r="J87" s="191" t="s">
        <v>72</v>
      </c>
      <c r="K87" s="193" t="s">
        <v>424</v>
      </c>
      <c r="L87" s="191" t="s">
        <v>331</v>
      </c>
      <c r="M87" s="156" t="s">
        <v>61</v>
      </c>
      <c r="N87" s="156" t="s">
        <v>61</v>
      </c>
      <c r="O87" s="156" t="s">
        <v>61</v>
      </c>
      <c r="P87" s="156"/>
      <c r="Q87" s="156" t="s">
        <v>425</v>
      </c>
      <c r="R87" s="156" t="s">
        <v>44</v>
      </c>
      <c r="S87" s="156" t="s">
        <v>61</v>
      </c>
      <c r="T87" s="156" t="s">
        <v>61</v>
      </c>
      <c r="U87" s="156" t="s">
        <v>61</v>
      </c>
      <c r="V87" s="156" t="s">
        <v>61</v>
      </c>
      <c r="W87" s="156" t="s">
        <v>61</v>
      </c>
      <c r="X87" s="203"/>
      <c r="Y87" s="205" t="s">
        <v>61</v>
      </c>
      <c r="Z87" s="205" t="s">
        <v>61</v>
      </c>
      <c r="AA87" s="205" t="s">
        <v>61</v>
      </c>
    </row>
    <row r="88" spans="1:27" s="206" customFormat="1" ht="24" hidden="1" x14ac:dyDescent="0.2">
      <c r="A88" s="80">
        <v>83</v>
      </c>
      <c r="B88" s="190" t="s">
        <v>461</v>
      </c>
      <c r="C88" s="190" t="s">
        <v>739</v>
      </c>
      <c r="D88" s="156" t="s">
        <v>423</v>
      </c>
      <c r="E88" s="156"/>
      <c r="F88" s="156"/>
      <c r="G88" s="156"/>
      <c r="H88" s="203">
        <v>2011</v>
      </c>
      <c r="I88" s="269">
        <v>48846.89</v>
      </c>
      <c r="J88" s="191" t="s">
        <v>72</v>
      </c>
      <c r="K88" s="193" t="s">
        <v>424</v>
      </c>
      <c r="L88" s="191" t="s">
        <v>337</v>
      </c>
      <c r="M88" s="156" t="s">
        <v>61</v>
      </c>
      <c r="N88" s="156" t="s">
        <v>61</v>
      </c>
      <c r="O88" s="156" t="s">
        <v>61</v>
      </c>
      <c r="P88" s="156"/>
      <c r="Q88" s="156" t="s">
        <v>425</v>
      </c>
      <c r="R88" s="156" t="s">
        <v>44</v>
      </c>
      <c r="S88" s="156" t="s">
        <v>61</v>
      </c>
      <c r="T88" s="156" t="s">
        <v>61</v>
      </c>
      <c r="U88" s="156" t="s">
        <v>61</v>
      </c>
      <c r="V88" s="156" t="s">
        <v>61</v>
      </c>
      <c r="W88" s="156" t="s">
        <v>61</v>
      </c>
      <c r="X88" s="203"/>
      <c r="Y88" s="205" t="s">
        <v>61</v>
      </c>
      <c r="Z88" s="205" t="s">
        <v>61</v>
      </c>
      <c r="AA88" s="205" t="s">
        <v>61</v>
      </c>
    </row>
    <row r="89" spans="1:27" s="206" customFormat="1" ht="24" hidden="1" x14ac:dyDescent="0.2">
      <c r="A89" s="80">
        <v>84</v>
      </c>
      <c r="B89" s="190" t="s">
        <v>462</v>
      </c>
      <c r="C89" s="190" t="s">
        <v>739</v>
      </c>
      <c r="D89" s="156" t="s">
        <v>423</v>
      </c>
      <c r="E89" s="156"/>
      <c r="F89" s="156"/>
      <c r="G89" s="156"/>
      <c r="H89" s="203" t="s">
        <v>463</v>
      </c>
      <c r="I89" s="269">
        <v>31076.67</v>
      </c>
      <c r="J89" s="191" t="s">
        <v>72</v>
      </c>
      <c r="K89" s="193" t="s">
        <v>424</v>
      </c>
      <c r="L89" s="191" t="s">
        <v>414</v>
      </c>
      <c r="M89" s="156" t="s">
        <v>61</v>
      </c>
      <c r="N89" s="156" t="s">
        <v>61</v>
      </c>
      <c r="O89" s="156" t="s">
        <v>61</v>
      </c>
      <c r="P89" s="156"/>
      <c r="Q89" s="156" t="s">
        <v>425</v>
      </c>
      <c r="R89" s="156" t="s">
        <v>44</v>
      </c>
      <c r="S89" s="156" t="s">
        <v>61</v>
      </c>
      <c r="T89" s="156" t="s">
        <v>61</v>
      </c>
      <c r="U89" s="156" t="s">
        <v>61</v>
      </c>
      <c r="V89" s="156" t="s">
        <v>61</v>
      </c>
      <c r="W89" s="156" t="s">
        <v>61</v>
      </c>
      <c r="X89" s="203"/>
      <c r="Y89" s="205" t="s">
        <v>61</v>
      </c>
      <c r="Z89" s="205" t="s">
        <v>61</v>
      </c>
      <c r="AA89" s="205" t="s">
        <v>61</v>
      </c>
    </row>
    <row r="90" spans="1:27" s="206" customFormat="1" ht="24" hidden="1" x14ac:dyDescent="0.2">
      <c r="A90" s="80">
        <v>85</v>
      </c>
      <c r="B90" s="190" t="s">
        <v>464</v>
      </c>
      <c r="C90" s="190" t="s">
        <v>739</v>
      </c>
      <c r="D90" s="156" t="s">
        <v>423</v>
      </c>
      <c r="E90" s="156"/>
      <c r="F90" s="156"/>
      <c r="G90" s="156"/>
      <c r="H90" s="203">
        <v>2011</v>
      </c>
      <c r="I90" s="269">
        <v>63576.480000000003</v>
      </c>
      <c r="J90" s="191" t="s">
        <v>72</v>
      </c>
      <c r="K90" s="193" t="s">
        <v>424</v>
      </c>
      <c r="L90" s="191" t="s">
        <v>345</v>
      </c>
      <c r="M90" s="156" t="s">
        <v>61</v>
      </c>
      <c r="N90" s="156" t="s">
        <v>61</v>
      </c>
      <c r="O90" s="156" t="s">
        <v>61</v>
      </c>
      <c r="P90" s="156"/>
      <c r="Q90" s="156" t="s">
        <v>425</v>
      </c>
      <c r="R90" s="156" t="s">
        <v>44</v>
      </c>
      <c r="S90" s="156" t="s">
        <v>61</v>
      </c>
      <c r="T90" s="156" t="s">
        <v>61</v>
      </c>
      <c r="U90" s="156" t="s">
        <v>61</v>
      </c>
      <c r="V90" s="156" t="s">
        <v>61</v>
      </c>
      <c r="W90" s="156" t="s">
        <v>61</v>
      </c>
      <c r="X90" s="203"/>
      <c r="Y90" s="205" t="s">
        <v>61</v>
      </c>
      <c r="Z90" s="205" t="s">
        <v>61</v>
      </c>
      <c r="AA90" s="205" t="s">
        <v>61</v>
      </c>
    </row>
    <row r="91" spans="1:27" s="206" customFormat="1" ht="24" hidden="1" x14ac:dyDescent="0.2">
      <c r="A91" s="80">
        <v>86</v>
      </c>
      <c r="B91" s="190" t="s">
        <v>465</v>
      </c>
      <c r="C91" s="190" t="s">
        <v>739</v>
      </c>
      <c r="D91" s="156" t="s">
        <v>423</v>
      </c>
      <c r="E91" s="156"/>
      <c r="F91" s="156"/>
      <c r="G91" s="156"/>
      <c r="H91" s="203" t="s">
        <v>436</v>
      </c>
      <c r="I91" s="269">
        <v>32886.230000000003</v>
      </c>
      <c r="J91" s="191" t="s">
        <v>72</v>
      </c>
      <c r="K91" s="193" t="s">
        <v>424</v>
      </c>
      <c r="L91" s="191" t="s">
        <v>352</v>
      </c>
      <c r="M91" s="156" t="s">
        <v>61</v>
      </c>
      <c r="N91" s="156" t="s">
        <v>61</v>
      </c>
      <c r="O91" s="156" t="s">
        <v>61</v>
      </c>
      <c r="P91" s="156"/>
      <c r="Q91" s="156" t="s">
        <v>425</v>
      </c>
      <c r="R91" s="156" t="s">
        <v>44</v>
      </c>
      <c r="S91" s="156" t="s">
        <v>61</v>
      </c>
      <c r="T91" s="156" t="s">
        <v>61</v>
      </c>
      <c r="U91" s="156" t="s">
        <v>61</v>
      </c>
      <c r="V91" s="156" t="s">
        <v>61</v>
      </c>
      <c r="W91" s="156" t="s">
        <v>61</v>
      </c>
      <c r="X91" s="203"/>
      <c r="Y91" s="205" t="s">
        <v>61</v>
      </c>
      <c r="Z91" s="205" t="s">
        <v>61</v>
      </c>
      <c r="AA91" s="205" t="s">
        <v>61</v>
      </c>
    </row>
    <row r="92" spans="1:27" s="206" customFormat="1" ht="24" hidden="1" x14ac:dyDescent="0.2">
      <c r="A92" s="80">
        <v>87</v>
      </c>
      <c r="B92" s="190" t="s">
        <v>466</v>
      </c>
      <c r="C92" s="190" t="s">
        <v>739</v>
      </c>
      <c r="D92" s="156" t="s">
        <v>423</v>
      </c>
      <c r="E92" s="156"/>
      <c r="F92" s="156"/>
      <c r="G92" s="156"/>
      <c r="H92" s="203">
        <v>2011</v>
      </c>
      <c r="I92" s="269">
        <v>89964.56</v>
      </c>
      <c r="J92" s="191" t="s">
        <v>72</v>
      </c>
      <c r="K92" s="193" t="s">
        <v>424</v>
      </c>
      <c r="L92" s="191" t="s">
        <v>467</v>
      </c>
      <c r="M92" s="156" t="s">
        <v>61</v>
      </c>
      <c r="N92" s="156" t="s">
        <v>61</v>
      </c>
      <c r="O92" s="156" t="s">
        <v>61</v>
      </c>
      <c r="P92" s="156"/>
      <c r="Q92" s="156" t="s">
        <v>425</v>
      </c>
      <c r="R92" s="156" t="s">
        <v>44</v>
      </c>
      <c r="S92" s="156" t="s">
        <v>61</v>
      </c>
      <c r="T92" s="156" t="s">
        <v>61</v>
      </c>
      <c r="U92" s="156" t="s">
        <v>61</v>
      </c>
      <c r="V92" s="156" t="s">
        <v>61</v>
      </c>
      <c r="W92" s="156" t="s">
        <v>61</v>
      </c>
      <c r="X92" s="203"/>
      <c r="Y92" s="205" t="s">
        <v>61</v>
      </c>
      <c r="Z92" s="205" t="s">
        <v>61</v>
      </c>
      <c r="AA92" s="205" t="s">
        <v>61</v>
      </c>
    </row>
    <row r="93" spans="1:27" s="206" customFormat="1" ht="24" hidden="1" x14ac:dyDescent="0.2">
      <c r="A93" s="80">
        <v>88</v>
      </c>
      <c r="B93" s="190" t="s">
        <v>468</v>
      </c>
      <c r="C93" s="190" t="s">
        <v>739</v>
      </c>
      <c r="D93" s="156" t="s">
        <v>423</v>
      </c>
      <c r="E93" s="156"/>
      <c r="F93" s="156"/>
      <c r="G93" s="156"/>
      <c r="H93" s="203" t="s">
        <v>436</v>
      </c>
      <c r="I93" s="269">
        <v>30260.46</v>
      </c>
      <c r="J93" s="191" t="s">
        <v>72</v>
      </c>
      <c r="K93" s="193" t="s">
        <v>424</v>
      </c>
      <c r="L93" s="191" t="s">
        <v>469</v>
      </c>
      <c r="M93" s="156" t="s">
        <v>61</v>
      </c>
      <c r="N93" s="156" t="s">
        <v>61</v>
      </c>
      <c r="O93" s="156" t="s">
        <v>61</v>
      </c>
      <c r="P93" s="156"/>
      <c r="Q93" s="156" t="s">
        <v>425</v>
      </c>
      <c r="R93" s="156" t="s">
        <v>44</v>
      </c>
      <c r="S93" s="156" t="s">
        <v>61</v>
      </c>
      <c r="T93" s="156" t="s">
        <v>61</v>
      </c>
      <c r="U93" s="156" t="s">
        <v>61</v>
      </c>
      <c r="V93" s="156" t="s">
        <v>61</v>
      </c>
      <c r="W93" s="156" t="s">
        <v>61</v>
      </c>
      <c r="X93" s="203"/>
      <c r="Y93" s="203" t="s">
        <v>61</v>
      </c>
      <c r="Z93" s="203" t="s">
        <v>61</v>
      </c>
      <c r="AA93" s="203" t="s">
        <v>61</v>
      </c>
    </row>
    <row r="94" spans="1:27" s="206" customFormat="1" ht="24" hidden="1" x14ac:dyDescent="0.2">
      <c r="A94" s="80">
        <v>89</v>
      </c>
      <c r="B94" s="190" t="s">
        <v>470</v>
      </c>
      <c r="C94" s="190" t="s">
        <v>739</v>
      </c>
      <c r="D94" s="156" t="s">
        <v>423</v>
      </c>
      <c r="E94" s="156"/>
      <c r="F94" s="156"/>
      <c r="G94" s="156"/>
      <c r="H94" s="203">
        <v>2012</v>
      </c>
      <c r="I94" s="269">
        <v>103265.15</v>
      </c>
      <c r="J94" s="191" t="s">
        <v>72</v>
      </c>
      <c r="K94" s="193" t="s">
        <v>424</v>
      </c>
      <c r="L94" s="191" t="s">
        <v>471</v>
      </c>
      <c r="M94" s="156" t="s">
        <v>61</v>
      </c>
      <c r="N94" s="156" t="s">
        <v>61</v>
      </c>
      <c r="O94" s="156" t="s">
        <v>61</v>
      </c>
      <c r="P94" s="156"/>
      <c r="Q94" s="156" t="s">
        <v>425</v>
      </c>
      <c r="R94" s="156" t="s">
        <v>44</v>
      </c>
      <c r="S94" s="156" t="s">
        <v>61</v>
      </c>
      <c r="T94" s="156" t="s">
        <v>61</v>
      </c>
      <c r="U94" s="156" t="s">
        <v>61</v>
      </c>
      <c r="V94" s="156" t="s">
        <v>61</v>
      </c>
      <c r="W94" s="156" t="s">
        <v>61</v>
      </c>
      <c r="X94" s="203"/>
      <c r="Y94" s="203" t="s">
        <v>61</v>
      </c>
      <c r="Z94" s="203" t="s">
        <v>61</v>
      </c>
      <c r="AA94" s="203" t="s">
        <v>61</v>
      </c>
    </row>
    <row r="95" spans="1:27" s="206" customFormat="1" ht="24" hidden="1" x14ac:dyDescent="0.2">
      <c r="A95" s="80">
        <v>90</v>
      </c>
      <c r="B95" s="190" t="s">
        <v>472</v>
      </c>
      <c r="C95" s="190" t="s">
        <v>739</v>
      </c>
      <c r="D95" s="156" t="s">
        <v>423</v>
      </c>
      <c r="E95" s="156"/>
      <c r="F95" s="156"/>
      <c r="G95" s="156"/>
      <c r="H95" s="203">
        <v>2010</v>
      </c>
      <c r="I95" s="269">
        <v>25181.42</v>
      </c>
      <c r="J95" s="191" t="s">
        <v>72</v>
      </c>
      <c r="K95" s="193" t="s">
        <v>424</v>
      </c>
      <c r="L95" s="191" t="s">
        <v>357</v>
      </c>
      <c r="M95" s="156" t="s">
        <v>61</v>
      </c>
      <c r="N95" s="156" t="s">
        <v>61</v>
      </c>
      <c r="O95" s="156" t="s">
        <v>61</v>
      </c>
      <c r="P95" s="156"/>
      <c r="Q95" s="156" t="s">
        <v>425</v>
      </c>
      <c r="R95" s="156" t="s">
        <v>44</v>
      </c>
      <c r="S95" s="156" t="s">
        <v>61</v>
      </c>
      <c r="T95" s="156" t="s">
        <v>61</v>
      </c>
      <c r="U95" s="156" t="s">
        <v>61</v>
      </c>
      <c r="V95" s="156" t="s">
        <v>61</v>
      </c>
      <c r="W95" s="156" t="s">
        <v>61</v>
      </c>
      <c r="X95" s="203"/>
      <c r="Y95" s="203" t="s">
        <v>61</v>
      </c>
      <c r="Z95" s="203" t="s">
        <v>61</v>
      </c>
      <c r="AA95" s="203" t="s">
        <v>61</v>
      </c>
    </row>
    <row r="96" spans="1:27" s="206" customFormat="1" ht="24" hidden="1" x14ac:dyDescent="0.2">
      <c r="A96" s="80">
        <v>91</v>
      </c>
      <c r="B96" s="190" t="s">
        <v>473</v>
      </c>
      <c r="C96" s="190" t="s">
        <v>739</v>
      </c>
      <c r="D96" s="156" t="s">
        <v>423</v>
      </c>
      <c r="E96" s="156"/>
      <c r="F96" s="156"/>
      <c r="G96" s="156"/>
      <c r="H96" s="203">
        <v>2014</v>
      </c>
      <c r="I96" s="269">
        <v>44208.37</v>
      </c>
      <c r="J96" s="191" t="s">
        <v>72</v>
      </c>
      <c r="K96" s="193" t="s">
        <v>424</v>
      </c>
      <c r="L96" s="191" t="s">
        <v>177</v>
      </c>
      <c r="M96" s="156" t="s">
        <v>61</v>
      </c>
      <c r="N96" s="156" t="s">
        <v>61</v>
      </c>
      <c r="O96" s="156" t="s">
        <v>61</v>
      </c>
      <c r="P96" s="156"/>
      <c r="Q96" s="156" t="s">
        <v>425</v>
      </c>
      <c r="R96" s="156" t="s">
        <v>44</v>
      </c>
      <c r="S96" s="156" t="s">
        <v>61</v>
      </c>
      <c r="T96" s="156" t="s">
        <v>61</v>
      </c>
      <c r="U96" s="156" t="s">
        <v>61</v>
      </c>
      <c r="V96" s="156" t="s">
        <v>61</v>
      </c>
      <c r="W96" s="156" t="s">
        <v>61</v>
      </c>
      <c r="X96" s="203"/>
      <c r="Y96" s="203" t="s">
        <v>61</v>
      </c>
      <c r="Z96" s="203" t="s">
        <v>61</v>
      </c>
      <c r="AA96" s="203" t="s">
        <v>61</v>
      </c>
    </row>
    <row r="97" spans="1:27" ht="24" hidden="1" x14ac:dyDescent="0.25">
      <c r="A97" s="80">
        <v>92</v>
      </c>
      <c r="B97" s="190" t="s">
        <v>474</v>
      </c>
      <c r="C97" s="190" t="s">
        <v>739</v>
      </c>
      <c r="D97" s="156" t="s">
        <v>423</v>
      </c>
      <c r="E97" s="156"/>
      <c r="F97" s="156"/>
      <c r="G97" s="156"/>
      <c r="H97" s="203">
        <v>2014</v>
      </c>
      <c r="I97" s="269">
        <v>15016.1</v>
      </c>
      <c r="J97" s="191" t="s">
        <v>72</v>
      </c>
      <c r="K97" s="193" t="s">
        <v>424</v>
      </c>
      <c r="L97" s="191" t="s">
        <v>280</v>
      </c>
      <c r="M97" s="156" t="s">
        <v>61</v>
      </c>
      <c r="N97" s="156" t="s">
        <v>61</v>
      </c>
      <c r="O97" s="156" t="s">
        <v>61</v>
      </c>
      <c r="P97" s="156"/>
      <c r="Q97" s="156" t="s">
        <v>425</v>
      </c>
      <c r="R97" s="156" t="s">
        <v>44</v>
      </c>
      <c r="S97" s="156" t="s">
        <v>61</v>
      </c>
      <c r="T97" s="156" t="s">
        <v>61</v>
      </c>
      <c r="U97" s="156" t="s">
        <v>61</v>
      </c>
      <c r="V97" s="156" t="s">
        <v>61</v>
      </c>
      <c r="W97" s="156" t="s">
        <v>61</v>
      </c>
      <c r="X97" s="203"/>
      <c r="Y97" s="203" t="s">
        <v>61</v>
      </c>
      <c r="Z97" s="203" t="s">
        <v>61</v>
      </c>
      <c r="AA97" s="203" t="s">
        <v>61</v>
      </c>
    </row>
    <row r="98" spans="1:27" s="206" customFormat="1" ht="24" hidden="1" x14ac:dyDescent="0.2">
      <c r="A98" s="80">
        <v>93</v>
      </c>
      <c r="B98" s="190" t="s">
        <v>475</v>
      </c>
      <c r="C98" s="190" t="s">
        <v>739</v>
      </c>
      <c r="D98" s="156" t="s">
        <v>423</v>
      </c>
      <c r="E98" s="156"/>
      <c r="F98" s="156"/>
      <c r="G98" s="156"/>
      <c r="H98" s="203">
        <v>2014</v>
      </c>
      <c r="I98" s="269">
        <v>16422.07</v>
      </c>
      <c r="J98" s="191" t="s">
        <v>72</v>
      </c>
      <c r="K98" s="193" t="s">
        <v>424</v>
      </c>
      <c r="L98" s="191" t="s">
        <v>320</v>
      </c>
      <c r="M98" s="156" t="s">
        <v>61</v>
      </c>
      <c r="N98" s="156" t="s">
        <v>61</v>
      </c>
      <c r="O98" s="156" t="s">
        <v>61</v>
      </c>
      <c r="P98" s="156"/>
      <c r="Q98" s="156" t="s">
        <v>425</v>
      </c>
      <c r="R98" s="156" t="s">
        <v>44</v>
      </c>
      <c r="S98" s="156" t="s">
        <v>61</v>
      </c>
      <c r="T98" s="156" t="s">
        <v>61</v>
      </c>
      <c r="U98" s="156" t="s">
        <v>61</v>
      </c>
      <c r="V98" s="156" t="s">
        <v>61</v>
      </c>
      <c r="W98" s="156" t="s">
        <v>61</v>
      </c>
      <c r="X98" s="203"/>
      <c r="Y98" s="203" t="s">
        <v>61</v>
      </c>
      <c r="Z98" s="203" t="s">
        <v>61</v>
      </c>
      <c r="AA98" s="203" t="s">
        <v>61</v>
      </c>
    </row>
    <row r="99" spans="1:27" hidden="1" x14ac:dyDescent="0.25">
      <c r="A99" s="80">
        <v>94</v>
      </c>
      <c r="B99" s="197" t="s">
        <v>476</v>
      </c>
      <c r="C99" s="197" t="s">
        <v>739</v>
      </c>
      <c r="D99" s="198" t="s">
        <v>423</v>
      </c>
      <c r="E99" s="198"/>
      <c r="F99" s="198"/>
      <c r="G99" s="198"/>
      <c r="H99" s="218">
        <v>2012</v>
      </c>
      <c r="I99" s="270">
        <v>6999.99</v>
      </c>
      <c r="J99" s="217" t="s">
        <v>72</v>
      </c>
      <c r="K99" s="193"/>
      <c r="L99" s="156" t="s">
        <v>477</v>
      </c>
      <c r="M99" s="156" t="s">
        <v>61</v>
      </c>
      <c r="N99" s="156" t="s">
        <v>61</v>
      </c>
      <c r="O99" s="156" t="s">
        <v>61</v>
      </c>
      <c r="P99" s="156"/>
      <c r="Q99" s="156"/>
      <c r="R99" s="156"/>
      <c r="S99" s="156"/>
      <c r="T99" s="156"/>
      <c r="U99" s="156"/>
      <c r="V99" s="156"/>
      <c r="W99" s="156"/>
      <c r="X99" s="203"/>
      <c r="Y99" s="203"/>
      <c r="Z99" s="203"/>
      <c r="AA99" s="203"/>
    </row>
    <row r="100" spans="1:27" s="206" customFormat="1" hidden="1" x14ac:dyDescent="0.2">
      <c r="A100" s="80">
        <v>95</v>
      </c>
      <c r="B100" s="190" t="s">
        <v>478</v>
      </c>
      <c r="C100" s="190" t="s">
        <v>739</v>
      </c>
      <c r="D100" s="156" t="s">
        <v>121</v>
      </c>
      <c r="E100" s="156"/>
      <c r="F100" s="156"/>
      <c r="G100" s="156"/>
      <c r="H100" s="156">
        <v>2017</v>
      </c>
      <c r="I100" s="269">
        <v>10209</v>
      </c>
      <c r="J100" s="191" t="s">
        <v>72</v>
      </c>
      <c r="K100" s="193"/>
      <c r="L100" s="156" t="s">
        <v>479</v>
      </c>
      <c r="M100" s="156"/>
      <c r="N100" s="156"/>
      <c r="O100" s="113"/>
      <c r="P100" s="58"/>
      <c r="Q100" s="58"/>
      <c r="R100" s="58"/>
      <c r="S100" s="58"/>
      <c r="T100" s="58"/>
      <c r="U100" s="58"/>
      <c r="V100" s="58"/>
      <c r="W100" s="58"/>
      <c r="X100" s="66"/>
      <c r="Y100" s="66"/>
      <c r="Z100" s="66"/>
      <c r="AA100" s="66"/>
    </row>
    <row r="101" spans="1:27" ht="36" hidden="1" x14ac:dyDescent="0.25">
      <c r="A101" s="80">
        <v>96</v>
      </c>
      <c r="B101" s="190" t="s">
        <v>480</v>
      </c>
      <c r="C101" s="190" t="s">
        <v>739</v>
      </c>
      <c r="D101" s="156" t="s">
        <v>481</v>
      </c>
      <c r="E101" s="156"/>
      <c r="F101" s="156" t="s">
        <v>117</v>
      </c>
      <c r="G101" s="156" t="s">
        <v>117</v>
      </c>
      <c r="H101" s="156">
        <v>2010</v>
      </c>
      <c r="I101" s="269">
        <v>53998</v>
      </c>
      <c r="J101" s="217" t="s">
        <v>72</v>
      </c>
      <c r="K101" s="193" t="s">
        <v>309</v>
      </c>
      <c r="L101" s="156" t="s">
        <v>482</v>
      </c>
      <c r="M101" s="156" t="s">
        <v>483</v>
      </c>
      <c r="N101" s="156" t="s">
        <v>61</v>
      </c>
      <c r="O101" s="80"/>
      <c r="P101" s="156" t="s">
        <v>61</v>
      </c>
      <c r="Q101" s="156" t="s">
        <v>484</v>
      </c>
      <c r="R101" s="156" t="s">
        <v>61</v>
      </c>
      <c r="S101" s="156" t="s">
        <v>44</v>
      </c>
      <c r="T101" s="156" t="s">
        <v>61</v>
      </c>
      <c r="U101" s="156" t="s">
        <v>61</v>
      </c>
      <c r="V101" s="156" t="s">
        <v>61</v>
      </c>
      <c r="W101" s="156" t="s">
        <v>61</v>
      </c>
      <c r="X101" s="203" t="s">
        <v>485</v>
      </c>
      <c r="Y101" s="203" t="s">
        <v>61</v>
      </c>
      <c r="Z101" s="203" t="s">
        <v>61</v>
      </c>
      <c r="AA101" s="203" t="s">
        <v>61</v>
      </c>
    </row>
    <row r="102" spans="1:27" s="206" customFormat="1" ht="36" hidden="1" x14ac:dyDescent="0.2">
      <c r="A102" s="80">
        <v>97</v>
      </c>
      <c r="B102" s="190" t="s">
        <v>486</v>
      </c>
      <c r="C102" s="190" t="s">
        <v>739</v>
      </c>
      <c r="D102" s="156" t="s">
        <v>481</v>
      </c>
      <c r="E102" s="156"/>
      <c r="F102" s="156" t="s">
        <v>117</v>
      </c>
      <c r="G102" s="156" t="s">
        <v>117</v>
      </c>
      <c r="H102" s="156">
        <v>2012</v>
      </c>
      <c r="I102" s="269">
        <v>6508.7</v>
      </c>
      <c r="J102" s="217" t="s">
        <v>72</v>
      </c>
      <c r="K102" s="193" t="s">
        <v>309</v>
      </c>
      <c r="L102" s="156" t="s">
        <v>487</v>
      </c>
      <c r="M102" s="156" t="s">
        <v>483</v>
      </c>
      <c r="N102" s="156" t="s">
        <v>61</v>
      </c>
      <c r="O102" s="80"/>
      <c r="P102" s="156" t="s">
        <v>61</v>
      </c>
      <c r="Q102" s="156" t="s">
        <v>484</v>
      </c>
      <c r="R102" s="156" t="s">
        <v>61</v>
      </c>
      <c r="S102" s="156" t="s">
        <v>44</v>
      </c>
      <c r="T102" s="156" t="s">
        <v>61</v>
      </c>
      <c r="U102" s="156" t="s">
        <v>61</v>
      </c>
      <c r="V102" s="156" t="s">
        <v>61</v>
      </c>
      <c r="W102" s="156" t="s">
        <v>61</v>
      </c>
      <c r="X102" s="203">
        <v>50</v>
      </c>
      <c r="Y102" s="203" t="s">
        <v>61</v>
      </c>
      <c r="Z102" s="203" t="s">
        <v>61</v>
      </c>
      <c r="AA102" s="203" t="s">
        <v>61</v>
      </c>
    </row>
    <row r="103" spans="1:27" s="206" customFormat="1" ht="36" hidden="1" x14ac:dyDescent="0.2">
      <c r="A103" s="80">
        <v>98</v>
      </c>
      <c r="B103" s="190" t="s">
        <v>488</v>
      </c>
      <c r="C103" s="190" t="s">
        <v>739</v>
      </c>
      <c r="D103" s="156" t="s">
        <v>481</v>
      </c>
      <c r="E103" s="156"/>
      <c r="F103" s="156" t="s">
        <v>117</v>
      </c>
      <c r="G103" s="156" t="s">
        <v>117</v>
      </c>
      <c r="H103" s="156">
        <v>2010</v>
      </c>
      <c r="I103" s="269">
        <v>48028.959999999999</v>
      </c>
      <c r="J103" s="191" t="s">
        <v>72</v>
      </c>
      <c r="K103" s="193" t="s">
        <v>309</v>
      </c>
      <c r="L103" s="156" t="s">
        <v>489</v>
      </c>
      <c r="M103" s="156" t="s">
        <v>483</v>
      </c>
      <c r="N103" s="156" t="s">
        <v>61</v>
      </c>
      <c r="O103" s="80"/>
      <c r="P103" s="156" t="s">
        <v>61</v>
      </c>
      <c r="Q103" s="156" t="s">
        <v>484</v>
      </c>
      <c r="R103" s="156" t="s">
        <v>61</v>
      </c>
      <c r="S103" s="156" t="s">
        <v>44</v>
      </c>
      <c r="T103" s="156" t="s">
        <v>61</v>
      </c>
      <c r="U103" s="156" t="s">
        <v>61</v>
      </c>
      <c r="V103" s="156" t="s">
        <v>61</v>
      </c>
      <c r="W103" s="156" t="s">
        <v>61</v>
      </c>
      <c r="X103" s="203" t="s">
        <v>490</v>
      </c>
      <c r="Y103" s="203" t="s">
        <v>61</v>
      </c>
      <c r="Z103" s="203" t="s">
        <v>61</v>
      </c>
      <c r="AA103" s="203" t="s">
        <v>61</v>
      </c>
    </row>
    <row r="104" spans="1:27" s="206" customFormat="1" ht="24" hidden="1" x14ac:dyDescent="0.2">
      <c r="A104" s="80">
        <v>99</v>
      </c>
      <c r="B104" s="190" t="s">
        <v>491</v>
      </c>
      <c r="C104" s="190" t="s">
        <v>739</v>
      </c>
      <c r="D104" s="156" t="s">
        <v>492</v>
      </c>
      <c r="E104" s="156" t="s">
        <v>84</v>
      </c>
      <c r="F104" s="156" t="s">
        <v>85</v>
      </c>
      <c r="G104" s="156" t="s">
        <v>85</v>
      </c>
      <c r="H104" s="156">
        <v>1980</v>
      </c>
      <c r="I104" s="269">
        <v>4204</v>
      </c>
      <c r="J104" s="201" t="s">
        <v>144</v>
      </c>
      <c r="K104" s="193"/>
      <c r="L104" s="156"/>
      <c r="M104" s="191" t="s">
        <v>258</v>
      </c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203" t="s">
        <v>493</v>
      </c>
      <c r="Y104" s="205"/>
      <c r="Z104" s="205"/>
      <c r="AA104" s="205"/>
    </row>
    <row r="105" spans="1:27" s="206" customFormat="1" hidden="1" x14ac:dyDescent="0.2">
      <c r="A105" s="80">
        <v>100</v>
      </c>
      <c r="B105" s="190" t="s">
        <v>886</v>
      </c>
      <c r="C105" s="190" t="s">
        <v>739</v>
      </c>
      <c r="D105" s="156" t="s">
        <v>512</v>
      </c>
      <c r="E105" s="156" t="s">
        <v>84</v>
      </c>
      <c r="F105" s="156" t="s">
        <v>85</v>
      </c>
      <c r="G105" s="156" t="s">
        <v>85</v>
      </c>
      <c r="H105" s="156">
        <v>2016</v>
      </c>
      <c r="I105" s="269">
        <v>4009.8</v>
      </c>
      <c r="J105" s="201" t="s">
        <v>72</v>
      </c>
      <c r="K105" s="193"/>
      <c r="L105" s="156"/>
      <c r="M105" s="191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203"/>
      <c r="Y105" s="205"/>
      <c r="Z105" s="205"/>
      <c r="AA105" s="205"/>
    </row>
    <row r="106" spans="1:27" s="206" customFormat="1" hidden="1" x14ac:dyDescent="0.2">
      <c r="A106" s="80">
        <v>101</v>
      </c>
      <c r="B106" s="190" t="s">
        <v>494</v>
      </c>
      <c r="C106" s="190" t="s">
        <v>739</v>
      </c>
      <c r="D106" s="156" t="s">
        <v>492</v>
      </c>
      <c r="E106" s="156" t="s">
        <v>84</v>
      </c>
      <c r="F106" s="156" t="s">
        <v>85</v>
      </c>
      <c r="G106" s="156" t="s">
        <v>85</v>
      </c>
      <c r="H106" s="156">
        <v>2010</v>
      </c>
      <c r="I106" s="269">
        <v>5200</v>
      </c>
      <c r="J106" s="201" t="s">
        <v>72</v>
      </c>
      <c r="K106" s="193"/>
      <c r="L106" s="156"/>
      <c r="M106" s="191" t="s">
        <v>258</v>
      </c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203">
        <v>8</v>
      </c>
      <c r="Y106" s="205"/>
      <c r="Z106" s="205"/>
      <c r="AA106" s="205"/>
    </row>
    <row r="107" spans="1:27" s="206" customFormat="1" hidden="1" x14ac:dyDescent="0.2">
      <c r="A107" s="80">
        <v>102</v>
      </c>
      <c r="B107" s="190" t="s">
        <v>495</v>
      </c>
      <c r="C107" s="190" t="s">
        <v>739</v>
      </c>
      <c r="D107" s="156" t="s">
        <v>492</v>
      </c>
      <c r="E107" s="156" t="s">
        <v>84</v>
      </c>
      <c r="F107" s="156" t="s">
        <v>85</v>
      </c>
      <c r="G107" s="156" t="s">
        <v>85</v>
      </c>
      <c r="H107" s="156">
        <v>2010</v>
      </c>
      <c r="I107" s="269">
        <v>912.52</v>
      </c>
      <c r="J107" s="201" t="s">
        <v>72</v>
      </c>
      <c r="K107" s="193"/>
      <c r="L107" s="156"/>
      <c r="M107" s="191" t="s">
        <v>496</v>
      </c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203">
        <v>8</v>
      </c>
      <c r="Y107" s="205"/>
      <c r="Z107" s="205"/>
      <c r="AA107" s="205"/>
    </row>
    <row r="108" spans="1:27" s="206" customFormat="1" hidden="1" x14ac:dyDescent="0.2">
      <c r="A108" s="80">
        <v>103</v>
      </c>
      <c r="B108" s="190" t="s">
        <v>497</v>
      </c>
      <c r="C108" s="190" t="s">
        <v>739</v>
      </c>
      <c r="D108" s="156" t="s">
        <v>492</v>
      </c>
      <c r="E108" s="156" t="s">
        <v>84</v>
      </c>
      <c r="F108" s="156" t="s">
        <v>85</v>
      </c>
      <c r="G108" s="156" t="s">
        <v>85</v>
      </c>
      <c r="H108" s="156">
        <v>2009</v>
      </c>
      <c r="I108" s="269">
        <v>9138.61</v>
      </c>
      <c r="J108" s="201" t="s">
        <v>72</v>
      </c>
      <c r="K108" s="193"/>
      <c r="L108" s="156"/>
      <c r="M108" s="191" t="s">
        <v>498</v>
      </c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203" t="s">
        <v>499</v>
      </c>
      <c r="Y108" s="205"/>
      <c r="Z108" s="205"/>
      <c r="AA108" s="205"/>
    </row>
    <row r="109" spans="1:27" s="206" customFormat="1" hidden="1" x14ac:dyDescent="0.2">
      <c r="A109" s="80">
        <v>104</v>
      </c>
      <c r="B109" s="190" t="s">
        <v>500</v>
      </c>
      <c r="C109" s="190" t="s">
        <v>739</v>
      </c>
      <c r="D109" s="156" t="s">
        <v>492</v>
      </c>
      <c r="E109" s="156" t="s">
        <v>84</v>
      </c>
      <c r="F109" s="156" t="s">
        <v>85</v>
      </c>
      <c r="G109" s="156" t="s">
        <v>85</v>
      </c>
      <c r="H109" s="156">
        <v>2010</v>
      </c>
      <c r="I109" s="269">
        <v>3505.5</v>
      </c>
      <c r="J109" s="201" t="s">
        <v>72</v>
      </c>
      <c r="K109" s="193"/>
      <c r="L109" s="156"/>
      <c r="M109" s="191" t="s">
        <v>496</v>
      </c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203">
        <v>7</v>
      </c>
      <c r="Y109" s="205"/>
      <c r="Z109" s="205"/>
      <c r="AA109" s="205"/>
    </row>
    <row r="110" spans="1:27" s="206" customFormat="1" hidden="1" x14ac:dyDescent="0.2">
      <c r="A110" s="80">
        <v>105</v>
      </c>
      <c r="B110" s="190" t="s">
        <v>501</v>
      </c>
      <c r="C110" s="190" t="s">
        <v>739</v>
      </c>
      <c r="D110" s="156" t="s">
        <v>492</v>
      </c>
      <c r="E110" s="156" t="s">
        <v>84</v>
      </c>
      <c r="F110" s="156" t="s">
        <v>85</v>
      </c>
      <c r="G110" s="156" t="s">
        <v>85</v>
      </c>
      <c r="H110" s="156" t="s">
        <v>502</v>
      </c>
      <c r="I110" s="269">
        <v>16666.5</v>
      </c>
      <c r="J110" s="201" t="s">
        <v>72</v>
      </c>
      <c r="K110" s="193"/>
      <c r="L110" s="156"/>
      <c r="M110" s="191" t="s">
        <v>503</v>
      </c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203" t="s">
        <v>504</v>
      </c>
      <c r="Y110" s="205"/>
      <c r="Z110" s="205"/>
      <c r="AA110" s="205"/>
    </row>
    <row r="111" spans="1:27" s="206" customFormat="1" ht="24" hidden="1" x14ac:dyDescent="0.2">
      <c r="A111" s="80">
        <v>106</v>
      </c>
      <c r="B111" s="190" t="s">
        <v>505</v>
      </c>
      <c r="C111" s="190" t="s">
        <v>739</v>
      </c>
      <c r="D111" s="156" t="s">
        <v>492</v>
      </c>
      <c r="E111" s="156" t="s">
        <v>84</v>
      </c>
      <c r="F111" s="156" t="s">
        <v>85</v>
      </c>
      <c r="G111" s="156" t="s">
        <v>85</v>
      </c>
      <c r="H111" s="156">
        <v>2010</v>
      </c>
      <c r="I111" s="269">
        <v>5260</v>
      </c>
      <c r="J111" s="201" t="s">
        <v>72</v>
      </c>
      <c r="K111" s="193"/>
      <c r="L111" s="156"/>
      <c r="M111" s="191" t="s">
        <v>506</v>
      </c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203">
        <v>8</v>
      </c>
      <c r="Y111" s="205"/>
      <c r="Z111" s="205"/>
      <c r="AA111" s="205"/>
    </row>
    <row r="112" spans="1:27" s="206" customFormat="1" ht="36" hidden="1" x14ac:dyDescent="0.2">
      <c r="A112" s="80">
        <v>107</v>
      </c>
      <c r="B112" s="190" t="s">
        <v>507</v>
      </c>
      <c r="C112" s="190" t="s">
        <v>739</v>
      </c>
      <c r="D112" s="156" t="s">
        <v>492</v>
      </c>
      <c r="E112" s="156" t="s">
        <v>84</v>
      </c>
      <c r="F112" s="156" t="s">
        <v>85</v>
      </c>
      <c r="G112" s="156" t="s">
        <v>85</v>
      </c>
      <c r="H112" s="156">
        <v>2013</v>
      </c>
      <c r="I112" s="269">
        <v>4800</v>
      </c>
      <c r="J112" s="201" t="s">
        <v>72</v>
      </c>
      <c r="K112" s="193"/>
      <c r="L112" s="219" t="s">
        <v>508</v>
      </c>
      <c r="M112" s="156"/>
      <c r="N112" s="156"/>
      <c r="O112" s="211"/>
      <c r="P112" s="156"/>
      <c r="Q112" s="156"/>
      <c r="R112" s="156"/>
      <c r="S112" s="156"/>
      <c r="T112" s="156"/>
      <c r="U112" s="156"/>
      <c r="V112" s="156"/>
      <c r="W112" s="156"/>
      <c r="X112" s="203">
        <v>38.4</v>
      </c>
      <c r="Y112" s="205"/>
      <c r="Z112" s="205"/>
      <c r="AA112" s="205"/>
    </row>
    <row r="113" spans="1:27" s="206" customFormat="1" hidden="1" x14ac:dyDescent="0.2">
      <c r="A113" s="80">
        <v>108</v>
      </c>
      <c r="B113" s="220" t="s">
        <v>509</v>
      </c>
      <c r="C113" s="190" t="s">
        <v>739</v>
      </c>
      <c r="D113" s="200" t="s">
        <v>510</v>
      </c>
      <c r="E113" s="156"/>
      <c r="F113" s="156"/>
      <c r="G113" s="156"/>
      <c r="H113" s="156">
        <v>2013</v>
      </c>
      <c r="I113" s="269">
        <v>97528</v>
      </c>
      <c r="J113" s="201" t="s">
        <v>72</v>
      </c>
      <c r="K113" s="193"/>
      <c r="L113" s="219"/>
      <c r="M113" s="156"/>
      <c r="N113" s="156"/>
      <c r="O113" s="211"/>
      <c r="P113" s="156"/>
      <c r="Q113" s="156"/>
      <c r="R113" s="156"/>
      <c r="S113" s="156"/>
      <c r="T113" s="156"/>
      <c r="U113" s="156"/>
      <c r="V113" s="156"/>
      <c r="W113" s="156"/>
      <c r="X113" s="203"/>
      <c r="Y113" s="205"/>
      <c r="Z113" s="205"/>
      <c r="AA113" s="205"/>
    </row>
    <row r="114" spans="1:27" s="206" customFormat="1" hidden="1" x14ac:dyDescent="0.2">
      <c r="A114" s="80">
        <v>109</v>
      </c>
      <c r="B114" s="197" t="s">
        <v>511</v>
      </c>
      <c r="C114" s="190" t="s">
        <v>739</v>
      </c>
      <c r="D114" s="198" t="s">
        <v>512</v>
      </c>
      <c r="E114" s="198" t="s">
        <v>84</v>
      </c>
      <c r="F114" s="198" t="s">
        <v>85</v>
      </c>
      <c r="G114" s="198" t="s">
        <v>85</v>
      </c>
      <c r="H114" s="218">
        <v>2017</v>
      </c>
      <c r="I114" s="270">
        <v>3874.5</v>
      </c>
      <c r="J114" s="217" t="s">
        <v>72</v>
      </c>
      <c r="K114" s="193"/>
      <c r="L114" s="219"/>
      <c r="M114" s="156"/>
      <c r="N114" s="156"/>
      <c r="O114" s="211"/>
      <c r="P114" s="156"/>
      <c r="Q114" s="156"/>
      <c r="R114" s="156"/>
      <c r="S114" s="156"/>
      <c r="T114" s="156"/>
      <c r="U114" s="156"/>
      <c r="V114" s="156"/>
      <c r="W114" s="156"/>
      <c r="X114" s="203">
        <v>6</v>
      </c>
      <c r="Y114" s="205"/>
      <c r="Z114" s="205"/>
      <c r="AA114" s="205"/>
    </row>
    <row r="115" spans="1:27" s="206" customFormat="1" hidden="1" x14ac:dyDescent="0.2">
      <c r="A115" s="80">
        <v>110</v>
      </c>
      <c r="B115" s="197" t="s">
        <v>513</v>
      </c>
      <c r="C115" s="190" t="s">
        <v>739</v>
      </c>
      <c r="D115" s="198" t="s">
        <v>512</v>
      </c>
      <c r="E115" s="198" t="s">
        <v>84</v>
      </c>
      <c r="F115" s="198" t="s">
        <v>85</v>
      </c>
      <c r="G115" s="198" t="s">
        <v>85</v>
      </c>
      <c r="H115" s="218">
        <v>2017</v>
      </c>
      <c r="I115" s="270">
        <v>4563.3</v>
      </c>
      <c r="J115" s="217" t="s">
        <v>72</v>
      </c>
      <c r="K115" s="193"/>
      <c r="L115" s="219"/>
      <c r="M115" s="156"/>
      <c r="N115" s="156"/>
      <c r="O115" s="211"/>
      <c r="P115" s="156"/>
      <c r="Q115" s="156"/>
      <c r="R115" s="156"/>
      <c r="S115" s="156"/>
      <c r="T115" s="156"/>
      <c r="U115" s="156"/>
      <c r="V115" s="156"/>
      <c r="W115" s="156"/>
      <c r="X115" s="203">
        <v>6</v>
      </c>
      <c r="Y115" s="205"/>
      <c r="Z115" s="205"/>
      <c r="AA115" s="205"/>
    </row>
    <row r="116" spans="1:27" hidden="1" x14ac:dyDescent="0.2">
      <c r="A116" s="80">
        <v>111</v>
      </c>
      <c r="B116" s="197" t="s">
        <v>514</v>
      </c>
      <c r="C116" s="190" t="s">
        <v>739</v>
      </c>
      <c r="D116" s="198" t="s">
        <v>512</v>
      </c>
      <c r="E116" s="198" t="s">
        <v>84</v>
      </c>
      <c r="F116" s="198" t="s">
        <v>85</v>
      </c>
      <c r="G116" s="198" t="s">
        <v>85</v>
      </c>
      <c r="H116" s="218">
        <v>2016</v>
      </c>
      <c r="I116" s="270">
        <v>4920</v>
      </c>
      <c r="J116" s="217" t="s">
        <v>72</v>
      </c>
      <c r="K116" s="193"/>
      <c r="L116" s="219"/>
      <c r="M116" s="156"/>
      <c r="N116" s="156"/>
      <c r="O116" s="211"/>
      <c r="P116" s="156"/>
      <c r="Q116" s="156"/>
      <c r="R116" s="156"/>
      <c r="S116" s="156"/>
      <c r="T116" s="156"/>
      <c r="U116" s="156"/>
      <c r="V116" s="156"/>
      <c r="W116" s="156"/>
      <c r="X116" s="203">
        <v>6</v>
      </c>
      <c r="Y116" s="205"/>
      <c r="Z116" s="205"/>
      <c r="AA116" s="205"/>
    </row>
    <row r="117" spans="1:27" hidden="1" x14ac:dyDescent="0.2">
      <c r="A117" s="80">
        <v>112</v>
      </c>
      <c r="B117" s="197" t="s">
        <v>887</v>
      </c>
      <c r="C117" s="190" t="s">
        <v>739</v>
      </c>
      <c r="D117" s="198" t="s">
        <v>512</v>
      </c>
      <c r="E117" s="198" t="s">
        <v>84</v>
      </c>
      <c r="F117" s="198" t="s">
        <v>85</v>
      </c>
      <c r="G117" s="198" t="s">
        <v>85</v>
      </c>
      <c r="H117" s="218">
        <v>2018</v>
      </c>
      <c r="I117" s="270">
        <v>6186.9</v>
      </c>
      <c r="J117" s="217" t="s">
        <v>72</v>
      </c>
      <c r="K117" s="193"/>
      <c r="L117" s="221"/>
      <c r="M117" s="156"/>
      <c r="N117" s="156"/>
      <c r="O117" s="221"/>
      <c r="P117" s="156"/>
      <c r="Q117" s="156"/>
      <c r="R117" s="156"/>
      <c r="S117" s="156"/>
      <c r="T117" s="156"/>
      <c r="U117" s="156"/>
      <c r="V117" s="156"/>
      <c r="W117" s="156"/>
      <c r="X117" s="203"/>
      <c r="Y117" s="205"/>
      <c r="Z117" s="205"/>
      <c r="AA117" s="205"/>
    </row>
    <row r="118" spans="1:27" s="206" customFormat="1" ht="24" hidden="1" x14ac:dyDescent="0.2">
      <c r="A118" s="80">
        <v>113</v>
      </c>
      <c r="B118" s="195" t="s">
        <v>515</v>
      </c>
      <c r="C118" s="190" t="s">
        <v>739</v>
      </c>
      <c r="D118" s="156" t="s">
        <v>512</v>
      </c>
      <c r="E118" s="156" t="s">
        <v>84</v>
      </c>
      <c r="F118" s="156" t="s">
        <v>85</v>
      </c>
      <c r="G118" s="156" t="s">
        <v>85</v>
      </c>
      <c r="H118" s="201">
        <v>2019</v>
      </c>
      <c r="I118" s="269">
        <v>5227.5</v>
      </c>
      <c r="J118" s="217" t="s">
        <v>72</v>
      </c>
      <c r="K118" s="193"/>
      <c r="L118" s="221"/>
      <c r="M118" s="156"/>
      <c r="N118" s="156"/>
      <c r="O118" s="221"/>
      <c r="P118" s="156"/>
      <c r="Q118" s="156"/>
      <c r="R118" s="156"/>
      <c r="S118" s="156"/>
      <c r="T118" s="156"/>
      <c r="U118" s="156"/>
      <c r="V118" s="156"/>
      <c r="W118" s="156"/>
      <c r="X118" s="203"/>
      <c r="Y118" s="205"/>
      <c r="Z118" s="205"/>
      <c r="AA118" s="205"/>
    </row>
    <row r="119" spans="1:27" hidden="1" x14ac:dyDescent="0.2">
      <c r="A119" s="80">
        <v>114</v>
      </c>
      <c r="B119" s="195" t="s">
        <v>516</v>
      </c>
      <c r="C119" s="190" t="s">
        <v>739</v>
      </c>
      <c r="D119" s="156" t="s">
        <v>512</v>
      </c>
      <c r="E119" s="156" t="s">
        <v>84</v>
      </c>
      <c r="F119" s="156" t="s">
        <v>85</v>
      </c>
      <c r="G119" s="156" t="s">
        <v>85</v>
      </c>
      <c r="H119" s="201">
        <v>2019</v>
      </c>
      <c r="I119" s="269">
        <v>9163.5</v>
      </c>
      <c r="J119" s="217" t="s">
        <v>72</v>
      </c>
      <c r="K119" s="193"/>
      <c r="L119" s="221"/>
      <c r="M119" s="156"/>
      <c r="N119" s="156"/>
      <c r="O119" s="221"/>
      <c r="P119" s="156"/>
      <c r="Q119" s="156"/>
      <c r="R119" s="156"/>
      <c r="S119" s="156"/>
      <c r="T119" s="156"/>
      <c r="U119" s="156"/>
      <c r="V119" s="156"/>
      <c r="W119" s="156"/>
      <c r="X119" s="203"/>
      <c r="Y119" s="205"/>
      <c r="Z119" s="205"/>
      <c r="AA119" s="205"/>
    </row>
    <row r="120" spans="1:27" hidden="1" x14ac:dyDescent="0.2">
      <c r="A120" s="80">
        <v>115</v>
      </c>
      <c r="B120" s="195" t="s">
        <v>888</v>
      </c>
      <c r="C120" s="190" t="s">
        <v>739</v>
      </c>
      <c r="D120" s="156" t="s">
        <v>512</v>
      </c>
      <c r="E120" s="156" t="s">
        <v>84</v>
      </c>
      <c r="F120" s="156" t="s">
        <v>85</v>
      </c>
      <c r="G120" s="156" t="s">
        <v>85</v>
      </c>
      <c r="H120" s="201">
        <v>2023</v>
      </c>
      <c r="I120" s="269">
        <v>6457.5</v>
      </c>
      <c r="J120" s="217" t="s">
        <v>72</v>
      </c>
      <c r="K120" s="193"/>
      <c r="L120" s="221"/>
      <c r="M120" s="156" t="s">
        <v>889</v>
      </c>
      <c r="N120" s="156"/>
      <c r="O120" s="221"/>
      <c r="P120" s="156"/>
      <c r="Q120" s="156"/>
      <c r="R120" s="156"/>
      <c r="S120" s="156"/>
      <c r="T120" s="156"/>
      <c r="U120" s="156"/>
      <c r="V120" s="156"/>
      <c r="W120" s="156"/>
      <c r="X120" s="203" t="s">
        <v>890</v>
      </c>
      <c r="Y120" s="205"/>
      <c r="Z120" s="205"/>
      <c r="AA120" s="205"/>
    </row>
    <row r="121" spans="1:27" hidden="1" x14ac:dyDescent="0.2">
      <c r="A121" s="80">
        <v>116</v>
      </c>
      <c r="B121" s="195" t="s">
        <v>891</v>
      </c>
      <c r="C121" s="190" t="s">
        <v>739</v>
      </c>
      <c r="D121" s="156" t="s">
        <v>512</v>
      </c>
      <c r="E121" s="156" t="s">
        <v>84</v>
      </c>
      <c r="F121" s="156" t="s">
        <v>85</v>
      </c>
      <c r="G121" s="156" t="s">
        <v>85</v>
      </c>
      <c r="H121" s="201">
        <v>2023</v>
      </c>
      <c r="I121" s="269">
        <v>6457.5</v>
      </c>
      <c r="J121" s="217" t="s">
        <v>72</v>
      </c>
      <c r="K121" s="193"/>
      <c r="L121" s="221"/>
      <c r="M121" s="156" t="s">
        <v>889</v>
      </c>
      <c r="N121" s="156"/>
      <c r="O121" s="221"/>
      <c r="P121" s="156"/>
      <c r="Q121" s="156"/>
      <c r="R121" s="156"/>
      <c r="S121" s="156"/>
      <c r="T121" s="156"/>
      <c r="U121" s="156"/>
      <c r="V121" s="156"/>
      <c r="W121" s="156"/>
      <c r="X121" s="203" t="s">
        <v>890</v>
      </c>
      <c r="Y121" s="205"/>
      <c r="Z121" s="205"/>
      <c r="AA121" s="205"/>
    </row>
    <row r="122" spans="1:27" hidden="1" x14ac:dyDescent="0.2">
      <c r="A122" s="80">
        <v>117</v>
      </c>
      <c r="B122" s="195" t="s">
        <v>892</v>
      </c>
      <c r="C122" s="190" t="s">
        <v>739</v>
      </c>
      <c r="D122" s="156" t="s">
        <v>512</v>
      </c>
      <c r="E122" s="156" t="s">
        <v>84</v>
      </c>
      <c r="F122" s="156" t="s">
        <v>85</v>
      </c>
      <c r="G122" s="156" t="s">
        <v>85</v>
      </c>
      <c r="H122" s="201">
        <v>2023</v>
      </c>
      <c r="I122" s="269">
        <v>6457.5</v>
      </c>
      <c r="J122" s="217" t="s">
        <v>72</v>
      </c>
      <c r="K122" s="193"/>
      <c r="L122" s="221"/>
      <c r="M122" s="156" t="s">
        <v>889</v>
      </c>
      <c r="N122" s="156"/>
      <c r="O122" s="221"/>
      <c r="P122" s="156"/>
      <c r="Q122" s="156"/>
      <c r="R122" s="156"/>
      <c r="S122" s="156"/>
      <c r="T122" s="156"/>
      <c r="U122" s="156"/>
      <c r="V122" s="156"/>
      <c r="W122" s="156"/>
      <c r="X122" s="203" t="s">
        <v>890</v>
      </c>
      <c r="Y122" s="205"/>
      <c r="Z122" s="205"/>
      <c r="AA122" s="205"/>
    </row>
    <row r="123" spans="1:27" hidden="1" x14ac:dyDescent="0.2">
      <c r="A123" s="80">
        <v>118</v>
      </c>
      <c r="B123" s="195" t="s">
        <v>893</v>
      </c>
      <c r="C123" s="190" t="s">
        <v>739</v>
      </c>
      <c r="D123" s="156" t="s">
        <v>512</v>
      </c>
      <c r="E123" s="156" t="s">
        <v>84</v>
      </c>
      <c r="F123" s="156" t="s">
        <v>85</v>
      </c>
      <c r="G123" s="156" t="s">
        <v>85</v>
      </c>
      <c r="H123" s="201">
        <v>2023</v>
      </c>
      <c r="I123" s="269">
        <v>12000</v>
      </c>
      <c r="J123" s="217" t="s">
        <v>72</v>
      </c>
      <c r="K123" s="193"/>
      <c r="L123" s="221"/>
      <c r="M123" s="156"/>
      <c r="N123" s="156"/>
      <c r="O123" s="221"/>
      <c r="P123" s="156"/>
      <c r="Q123" s="156"/>
      <c r="R123" s="156"/>
      <c r="S123" s="156"/>
      <c r="T123" s="156"/>
      <c r="U123" s="156"/>
      <c r="V123" s="156"/>
      <c r="W123" s="156"/>
      <c r="X123" s="203"/>
      <c r="Y123" s="205"/>
      <c r="Z123" s="205"/>
      <c r="AA123" s="205"/>
    </row>
    <row r="124" spans="1:27" hidden="1" x14ac:dyDescent="0.2">
      <c r="A124" s="80">
        <v>119</v>
      </c>
      <c r="B124" s="195" t="s">
        <v>894</v>
      </c>
      <c r="C124" s="190" t="s">
        <v>739</v>
      </c>
      <c r="D124" s="156" t="s">
        <v>512</v>
      </c>
      <c r="E124" s="156" t="s">
        <v>84</v>
      </c>
      <c r="F124" s="156" t="s">
        <v>85</v>
      </c>
      <c r="G124" s="156" t="s">
        <v>85</v>
      </c>
      <c r="H124" s="201">
        <v>2023</v>
      </c>
      <c r="I124" s="269">
        <v>9835.18</v>
      </c>
      <c r="J124" s="217" t="s">
        <v>72</v>
      </c>
      <c r="K124" s="193"/>
      <c r="L124" s="221"/>
      <c r="M124" s="156" t="s">
        <v>889</v>
      </c>
      <c r="N124" s="156"/>
      <c r="O124" s="221"/>
      <c r="P124" s="156"/>
      <c r="Q124" s="156"/>
      <c r="R124" s="156"/>
      <c r="S124" s="156"/>
      <c r="T124" s="156"/>
      <c r="U124" s="156"/>
      <c r="V124" s="156"/>
      <c r="W124" s="156"/>
      <c r="X124" s="203" t="s">
        <v>890</v>
      </c>
      <c r="Y124" s="205"/>
      <c r="Z124" s="205"/>
      <c r="AA124" s="205"/>
    </row>
    <row r="125" spans="1:27" hidden="1" x14ac:dyDescent="0.2">
      <c r="A125" s="80">
        <v>120</v>
      </c>
      <c r="B125" s="195" t="s">
        <v>895</v>
      </c>
      <c r="C125" s="190" t="s">
        <v>739</v>
      </c>
      <c r="D125" s="156" t="s">
        <v>512</v>
      </c>
      <c r="E125" s="156" t="s">
        <v>84</v>
      </c>
      <c r="F125" s="156" t="s">
        <v>85</v>
      </c>
      <c r="G125" s="156" t="s">
        <v>85</v>
      </c>
      <c r="H125" s="201">
        <v>2023</v>
      </c>
      <c r="I125" s="269">
        <v>9901.5</v>
      </c>
      <c r="J125" s="217" t="s">
        <v>72</v>
      </c>
      <c r="K125" s="193"/>
      <c r="L125" s="221"/>
      <c r="M125" s="156" t="s">
        <v>889</v>
      </c>
      <c r="N125" s="156"/>
      <c r="O125" s="221"/>
      <c r="P125" s="156"/>
      <c r="Q125" s="156"/>
      <c r="R125" s="156"/>
      <c r="S125" s="156"/>
      <c r="T125" s="156"/>
      <c r="U125" s="156"/>
      <c r="V125" s="156"/>
      <c r="W125" s="156"/>
      <c r="X125" s="203" t="s">
        <v>896</v>
      </c>
      <c r="Y125" s="205"/>
      <c r="Z125" s="205"/>
      <c r="AA125" s="205"/>
    </row>
    <row r="126" spans="1:27" hidden="1" x14ac:dyDescent="0.2">
      <c r="A126" s="80">
        <v>121</v>
      </c>
      <c r="B126" s="222" t="s">
        <v>517</v>
      </c>
      <c r="C126" s="222" t="s">
        <v>739</v>
      </c>
      <c r="D126" s="156" t="s">
        <v>518</v>
      </c>
      <c r="E126" s="156"/>
      <c r="F126" s="156"/>
      <c r="G126" s="156"/>
      <c r="H126" s="191">
        <v>2020</v>
      </c>
      <c r="I126" s="265">
        <v>2790990.26</v>
      </c>
      <c r="J126" s="223" t="s">
        <v>72</v>
      </c>
      <c r="K126" s="156"/>
      <c r="L126" s="191" t="s">
        <v>313</v>
      </c>
      <c r="M126" s="203"/>
      <c r="N126" s="191"/>
      <c r="O126" s="191"/>
      <c r="P126" s="205"/>
      <c r="Q126" s="156"/>
      <c r="R126" s="156"/>
      <c r="S126" s="156"/>
      <c r="T126" s="156"/>
      <c r="U126" s="156"/>
      <c r="V126" s="156"/>
      <c r="W126" s="156"/>
      <c r="X126" s="156"/>
      <c r="Y126" s="205"/>
      <c r="Z126" s="205"/>
      <c r="AA126" s="205"/>
    </row>
    <row r="127" spans="1:27" x14ac:dyDescent="0.25">
      <c r="A127" s="80">
        <v>122</v>
      </c>
      <c r="B127" s="163" t="s">
        <v>519</v>
      </c>
      <c r="C127" s="163" t="s">
        <v>738</v>
      </c>
      <c r="D127" s="156" t="s">
        <v>119</v>
      </c>
      <c r="E127" s="156" t="s">
        <v>84</v>
      </c>
      <c r="F127" s="156" t="s">
        <v>85</v>
      </c>
      <c r="G127" s="156" t="s">
        <v>85</v>
      </c>
      <c r="H127" s="156" t="s">
        <v>520</v>
      </c>
      <c r="I127" s="269">
        <v>6750</v>
      </c>
      <c r="J127" s="224" t="s">
        <v>72</v>
      </c>
      <c r="K127" s="156" t="s">
        <v>521</v>
      </c>
      <c r="L127" s="156" t="s">
        <v>522</v>
      </c>
      <c r="M127" s="156" t="s">
        <v>523</v>
      </c>
      <c r="N127" s="156" t="s">
        <v>524</v>
      </c>
      <c r="O127" s="156" t="s">
        <v>525</v>
      </c>
      <c r="P127" s="156" t="s">
        <v>526</v>
      </c>
      <c r="Q127" s="156" t="s">
        <v>61</v>
      </c>
      <c r="R127" s="156" t="s">
        <v>123</v>
      </c>
      <c r="S127" s="156" t="s">
        <v>44</v>
      </c>
      <c r="T127" s="156" t="s">
        <v>527</v>
      </c>
      <c r="U127" s="156" t="s">
        <v>44</v>
      </c>
      <c r="V127" s="156" t="s">
        <v>61</v>
      </c>
      <c r="W127" s="156" t="s">
        <v>61</v>
      </c>
      <c r="X127" s="203">
        <v>16.399999999999999</v>
      </c>
      <c r="Y127" s="203">
        <v>1</v>
      </c>
      <c r="Z127" s="203" t="s">
        <v>27</v>
      </c>
      <c r="AA127" s="203" t="s">
        <v>27</v>
      </c>
    </row>
    <row r="128" spans="1:27" s="206" customFormat="1" x14ac:dyDescent="0.2">
      <c r="A128" s="73">
        <v>123</v>
      </c>
      <c r="B128" s="184" t="s">
        <v>528</v>
      </c>
      <c r="C128" s="184" t="s">
        <v>738</v>
      </c>
      <c r="D128" s="185" t="s">
        <v>529</v>
      </c>
      <c r="E128" s="185" t="s">
        <v>84</v>
      </c>
      <c r="F128" s="185" t="s">
        <v>85</v>
      </c>
      <c r="G128" s="185" t="s">
        <v>85</v>
      </c>
      <c r="H128" s="186" t="s">
        <v>165</v>
      </c>
      <c r="I128" s="274">
        <v>10510</v>
      </c>
      <c r="J128" s="186" t="s">
        <v>94</v>
      </c>
      <c r="K128" s="188" t="s">
        <v>109</v>
      </c>
      <c r="L128" s="185" t="s">
        <v>530</v>
      </c>
      <c r="M128" s="225" t="s">
        <v>196</v>
      </c>
      <c r="N128" s="225" t="s">
        <v>61</v>
      </c>
      <c r="O128" s="225" t="s">
        <v>531</v>
      </c>
      <c r="P128" s="185" t="s">
        <v>532</v>
      </c>
      <c r="Q128" s="185" t="s">
        <v>61</v>
      </c>
      <c r="R128" s="185" t="s">
        <v>123</v>
      </c>
      <c r="S128" s="185" t="s">
        <v>44</v>
      </c>
      <c r="T128" s="185" t="s">
        <v>61</v>
      </c>
      <c r="U128" s="185" t="s">
        <v>123</v>
      </c>
      <c r="V128" s="185" t="s">
        <v>61</v>
      </c>
      <c r="W128" s="185" t="s">
        <v>61</v>
      </c>
      <c r="X128" s="226">
        <v>16</v>
      </c>
      <c r="Y128" s="227">
        <v>1</v>
      </c>
      <c r="Z128" s="227" t="s">
        <v>27</v>
      </c>
      <c r="AA128" s="227" t="s">
        <v>27</v>
      </c>
    </row>
    <row r="129" spans="1:27" s="206" customFormat="1" ht="24" hidden="1" x14ac:dyDescent="0.2">
      <c r="A129" s="58">
        <v>124</v>
      </c>
      <c r="B129" s="163" t="s">
        <v>533</v>
      </c>
      <c r="C129" s="163" t="s">
        <v>739</v>
      </c>
      <c r="D129" s="156" t="s">
        <v>115</v>
      </c>
      <c r="E129" s="156" t="s">
        <v>84</v>
      </c>
      <c r="F129" s="156" t="s">
        <v>85</v>
      </c>
      <c r="G129" s="156" t="s">
        <v>85</v>
      </c>
      <c r="H129" s="191">
        <v>1998</v>
      </c>
      <c r="I129" s="269">
        <v>503429</v>
      </c>
      <c r="J129" s="228" t="s">
        <v>94</v>
      </c>
      <c r="K129" s="228" t="s">
        <v>534</v>
      </c>
      <c r="L129" s="156" t="s">
        <v>535</v>
      </c>
      <c r="M129" s="156"/>
      <c r="N129" s="156"/>
      <c r="O129" s="156"/>
      <c r="P129" s="156" t="s">
        <v>120</v>
      </c>
      <c r="Q129" s="156" t="s">
        <v>61</v>
      </c>
      <c r="R129" s="156" t="s">
        <v>44</v>
      </c>
      <c r="S129" s="156" t="s">
        <v>123</v>
      </c>
      <c r="T129" s="156" t="s">
        <v>123</v>
      </c>
      <c r="U129" s="156" t="s">
        <v>123</v>
      </c>
      <c r="V129" s="205" t="s">
        <v>61</v>
      </c>
      <c r="W129" s="156" t="s">
        <v>123</v>
      </c>
      <c r="X129" s="156">
        <v>150.9</v>
      </c>
      <c r="Y129" s="205" t="s">
        <v>536</v>
      </c>
      <c r="Z129" s="205" t="s">
        <v>85</v>
      </c>
      <c r="AA129" s="205" t="s">
        <v>85</v>
      </c>
    </row>
    <row r="130" spans="1:27" s="206" customFormat="1" x14ac:dyDescent="0.2">
      <c r="A130" s="80">
        <v>125</v>
      </c>
      <c r="B130" s="229" t="s">
        <v>897</v>
      </c>
      <c r="C130" s="229" t="s">
        <v>738</v>
      </c>
      <c r="D130" s="230" t="s">
        <v>537</v>
      </c>
      <c r="E130" s="230" t="s">
        <v>26</v>
      </c>
      <c r="F130" s="230" t="s">
        <v>27</v>
      </c>
      <c r="G130" s="230" t="s">
        <v>27</v>
      </c>
      <c r="H130" s="231">
        <v>2008</v>
      </c>
      <c r="I130" s="275">
        <v>736293.78</v>
      </c>
      <c r="J130" s="232" t="s">
        <v>72</v>
      </c>
      <c r="K130" s="230" t="s">
        <v>538</v>
      </c>
      <c r="L130" s="233"/>
      <c r="M130" s="233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234">
        <v>133.4</v>
      </c>
      <c r="Y130" s="98"/>
      <c r="Z130" s="98"/>
      <c r="AA130" s="205" t="s">
        <v>85</v>
      </c>
    </row>
    <row r="131" spans="1:27" s="206" customFormat="1" ht="24" hidden="1" x14ac:dyDescent="0.2">
      <c r="A131" s="80">
        <v>126</v>
      </c>
      <c r="B131" s="229" t="s">
        <v>898</v>
      </c>
      <c r="C131" s="229"/>
      <c r="D131" s="235"/>
      <c r="E131" s="235"/>
      <c r="F131" s="235"/>
      <c r="G131" s="235"/>
      <c r="H131" s="231"/>
      <c r="I131" s="275">
        <v>3600</v>
      </c>
      <c r="J131" s="130"/>
      <c r="K131" s="128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128"/>
      <c r="Y131" s="98"/>
      <c r="Z131" s="98"/>
      <c r="AA131" s="205" t="s">
        <v>85</v>
      </c>
    </row>
    <row r="132" spans="1:27" s="206" customFormat="1" ht="24" x14ac:dyDescent="0.2">
      <c r="A132" s="58">
        <v>127</v>
      </c>
      <c r="B132" s="236" t="s">
        <v>539</v>
      </c>
      <c r="C132" s="236" t="s">
        <v>738</v>
      </c>
      <c r="D132" s="237" t="s">
        <v>540</v>
      </c>
      <c r="E132" s="237" t="s">
        <v>26</v>
      </c>
      <c r="F132" s="237" t="s">
        <v>27</v>
      </c>
      <c r="G132" s="237" t="s">
        <v>27</v>
      </c>
      <c r="H132" s="238" t="s">
        <v>165</v>
      </c>
      <c r="I132" s="275">
        <v>46850</v>
      </c>
      <c r="J132" s="239" t="s">
        <v>72</v>
      </c>
      <c r="K132" s="237" t="s">
        <v>541</v>
      </c>
      <c r="L132" s="132"/>
      <c r="M132" s="132"/>
      <c r="N132" s="132"/>
      <c r="O132" s="132"/>
      <c r="P132" s="58"/>
      <c r="Q132" s="58"/>
      <c r="R132" s="58"/>
      <c r="S132" s="58"/>
      <c r="T132" s="58"/>
      <c r="U132" s="58"/>
      <c r="V132" s="58"/>
      <c r="W132" s="58"/>
      <c r="X132" s="240">
        <v>41.65</v>
      </c>
      <c r="Y132" s="71"/>
      <c r="Z132" s="71"/>
      <c r="AA132" s="208" t="s">
        <v>85</v>
      </c>
    </row>
    <row r="133" spans="1:27" s="206" customFormat="1" ht="60" hidden="1" x14ac:dyDescent="0.2">
      <c r="A133" s="58">
        <v>128</v>
      </c>
      <c r="B133" s="236" t="s">
        <v>899</v>
      </c>
      <c r="C133" s="236" t="s">
        <v>739</v>
      </c>
      <c r="D133" s="237" t="s">
        <v>542</v>
      </c>
      <c r="E133" s="237" t="s">
        <v>26</v>
      </c>
      <c r="F133" s="237" t="s">
        <v>27</v>
      </c>
      <c r="G133" s="237" t="s">
        <v>27</v>
      </c>
      <c r="H133" s="238" t="s">
        <v>543</v>
      </c>
      <c r="I133" s="275">
        <v>350000</v>
      </c>
      <c r="J133" s="239" t="s">
        <v>144</v>
      </c>
      <c r="K133" s="132"/>
      <c r="L133" s="132"/>
      <c r="M133" s="132"/>
      <c r="N133" s="132"/>
      <c r="O133" s="132"/>
      <c r="P133" s="58"/>
      <c r="Q133" s="58"/>
      <c r="R133" s="58"/>
      <c r="S133" s="58"/>
      <c r="T133" s="58"/>
      <c r="U133" s="58"/>
      <c r="V133" s="58"/>
      <c r="W133" s="58"/>
      <c r="X133" s="132"/>
      <c r="Y133" s="71"/>
      <c r="Z133" s="71"/>
      <c r="AA133" s="208" t="s">
        <v>85</v>
      </c>
    </row>
    <row r="134" spans="1:27" s="206" customFormat="1" x14ac:dyDescent="0.2">
      <c r="A134" s="80">
        <v>129</v>
      </c>
      <c r="B134" s="229" t="s">
        <v>539</v>
      </c>
      <c r="C134" s="229" t="s">
        <v>738</v>
      </c>
      <c r="D134" s="230" t="s">
        <v>537</v>
      </c>
      <c r="E134" s="230" t="s">
        <v>26</v>
      </c>
      <c r="F134" s="230" t="s">
        <v>27</v>
      </c>
      <c r="G134" s="230" t="s">
        <v>27</v>
      </c>
      <c r="H134" s="231">
        <v>1998</v>
      </c>
      <c r="I134" s="275">
        <v>257500</v>
      </c>
      <c r="J134" s="232" t="s">
        <v>144</v>
      </c>
      <c r="K134" s="230" t="s">
        <v>541</v>
      </c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>
        <v>59.07</v>
      </c>
      <c r="Y134" s="241"/>
      <c r="Z134" s="241"/>
      <c r="AA134" s="241" t="s">
        <v>85</v>
      </c>
    </row>
    <row r="135" spans="1:27" s="206" customFormat="1" hidden="1" x14ac:dyDescent="0.2">
      <c r="A135" s="80">
        <v>130</v>
      </c>
      <c r="B135" s="229" t="s">
        <v>900</v>
      </c>
      <c r="C135" s="229" t="s">
        <v>739</v>
      </c>
      <c r="D135" s="230" t="s">
        <v>544</v>
      </c>
      <c r="E135" s="230" t="s">
        <v>26</v>
      </c>
      <c r="F135" s="230" t="s">
        <v>27</v>
      </c>
      <c r="G135" s="230" t="s">
        <v>27</v>
      </c>
      <c r="H135" s="82"/>
      <c r="I135" s="276"/>
      <c r="J135" s="1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41"/>
      <c r="Z135" s="241"/>
      <c r="AA135" s="241" t="s">
        <v>85</v>
      </c>
    </row>
    <row r="136" spans="1:27" s="206" customFormat="1" ht="24" hidden="1" x14ac:dyDescent="0.2">
      <c r="A136" s="135" t="s">
        <v>901</v>
      </c>
      <c r="B136" s="229" t="s">
        <v>902</v>
      </c>
      <c r="C136" s="229" t="s">
        <v>739</v>
      </c>
      <c r="D136" s="230" t="s">
        <v>544</v>
      </c>
      <c r="E136" s="230" t="s">
        <v>26</v>
      </c>
      <c r="F136" s="230" t="s">
        <v>27</v>
      </c>
      <c r="G136" s="230" t="s">
        <v>27</v>
      </c>
      <c r="H136" s="241">
        <v>2013</v>
      </c>
      <c r="I136" s="277">
        <v>50000</v>
      </c>
      <c r="J136" s="241" t="s">
        <v>72</v>
      </c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41"/>
      <c r="Z136" s="241"/>
      <c r="AA136" s="241" t="s">
        <v>85</v>
      </c>
    </row>
    <row r="137" spans="1:27" s="206" customFormat="1" ht="24" hidden="1" x14ac:dyDescent="0.2">
      <c r="A137" s="135" t="s">
        <v>903</v>
      </c>
      <c r="B137" s="229" t="s">
        <v>904</v>
      </c>
      <c r="C137" s="229" t="s">
        <v>739</v>
      </c>
      <c r="D137" s="230" t="s">
        <v>544</v>
      </c>
      <c r="E137" s="230" t="s">
        <v>26</v>
      </c>
      <c r="F137" s="230" t="s">
        <v>27</v>
      </c>
      <c r="G137" s="230" t="s">
        <v>27</v>
      </c>
      <c r="H137" s="241">
        <v>2013</v>
      </c>
      <c r="I137" s="277">
        <v>5773</v>
      </c>
      <c r="J137" s="241" t="s">
        <v>72</v>
      </c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41"/>
      <c r="Z137" s="241"/>
      <c r="AA137" s="241" t="s">
        <v>85</v>
      </c>
    </row>
    <row r="138" spans="1:27" s="206" customFormat="1" ht="24" hidden="1" x14ac:dyDescent="0.2">
      <c r="A138" s="135" t="s">
        <v>905</v>
      </c>
      <c r="B138" s="229" t="s">
        <v>906</v>
      </c>
      <c r="C138" s="229" t="s">
        <v>739</v>
      </c>
      <c r="D138" s="230" t="s">
        <v>544</v>
      </c>
      <c r="E138" s="230" t="s">
        <v>26</v>
      </c>
      <c r="F138" s="230" t="s">
        <v>27</v>
      </c>
      <c r="G138" s="230" t="s">
        <v>27</v>
      </c>
      <c r="H138" s="241" t="s">
        <v>545</v>
      </c>
      <c r="I138" s="277">
        <v>6120</v>
      </c>
      <c r="J138" s="241" t="s">
        <v>144</v>
      </c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41"/>
      <c r="Z138" s="241"/>
      <c r="AA138" s="241" t="s">
        <v>85</v>
      </c>
    </row>
    <row r="139" spans="1:27" s="206" customFormat="1" ht="36" hidden="1" x14ac:dyDescent="0.2">
      <c r="A139" s="135" t="s">
        <v>907</v>
      </c>
      <c r="B139" s="229" t="s">
        <v>908</v>
      </c>
      <c r="C139" s="229" t="s">
        <v>739</v>
      </c>
      <c r="D139" s="230" t="s">
        <v>544</v>
      </c>
      <c r="E139" s="230" t="s">
        <v>26</v>
      </c>
      <c r="F139" s="230" t="s">
        <v>27</v>
      </c>
      <c r="G139" s="230" t="s">
        <v>27</v>
      </c>
      <c r="H139" s="241">
        <v>2006</v>
      </c>
      <c r="I139" s="277">
        <v>20000</v>
      </c>
      <c r="J139" s="241" t="s">
        <v>144</v>
      </c>
      <c r="K139" s="230"/>
      <c r="L139" s="230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241"/>
      <c r="Z139" s="241"/>
      <c r="AA139" s="241" t="s">
        <v>85</v>
      </c>
    </row>
    <row r="140" spans="1:27" s="206" customFormat="1" x14ac:dyDescent="0.2">
      <c r="A140" s="135">
        <v>131</v>
      </c>
      <c r="B140" s="229" t="s">
        <v>539</v>
      </c>
      <c r="C140" s="229" t="s">
        <v>738</v>
      </c>
      <c r="D140" s="230" t="s">
        <v>537</v>
      </c>
      <c r="E140" s="230" t="s">
        <v>26</v>
      </c>
      <c r="F140" s="230" t="s">
        <v>27</v>
      </c>
      <c r="G140" s="230" t="s">
        <v>27</v>
      </c>
      <c r="H140" s="231">
        <v>1950</v>
      </c>
      <c r="I140" s="275">
        <v>40050</v>
      </c>
      <c r="J140" s="232" t="s">
        <v>144</v>
      </c>
      <c r="K140" s="230" t="s">
        <v>541</v>
      </c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>
        <v>40.049999999999997</v>
      </c>
      <c r="Y140" s="241"/>
      <c r="Z140" s="241"/>
      <c r="AA140" s="241" t="s">
        <v>85</v>
      </c>
    </row>
    <row r="141" spans="1:27" s="206" customFormat="1" hidden="1" x14ac:dyDescent="0.2">
      <c r="A141" s="135">
        <v>132</v>
      </c>
      <c r="B141" s="229" t="s">
        <v>546</v>
      </c>
      <c r="C141" s="229" t="s">
        <v>739</v>
      </c>
      <c r="D141" s="230"/>
      <c r="E141" s="230"/>
      <c r="F141" s="230"/>
      <c r="G141" s="230"/>
      <c r="H141" s="231"/>
      <c r="I141" s="275"/>
      <c r="J141" s="232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41"/>
      <c r="Z141" s="241"/>
      <c r="AA141" s="241" t="s">
        <v>85</v>
      </c>
    </row>
    <row r="142" spans="1:27" s="206" customFormat="1" ht="24" hidden="1" x14ac:dyDescent="0.2">
      <c r="A142" s="135" t="s">
        <v>901</v>
      </c>
      <c r="B142" s="229" t="s">
        <v>547</v>
      </c>
      <c r="C142" s="229" t="s">
        <v>739</v>
      </c>
      <c r="D142" s="230" t="s">
        <v>544</v>
      </c>
      <c r="E142" s="230" t="s">
        <v>26</v>
      </c>
      <c r="F142" s="230" t="s">
        <v>27</v>
      </c>
      <c r="G142" s="230" t="s">
        <v>27</v>
      </c>
      <c r="H142" s="241" t="s">
        <v>545</v>
      </c>
      <c r="I142" s="277">
        <v>11250</v>
      </c>
      <c r="J142" s="241" t="s">
        <v>144</v>
      </c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41"/>
      <c r="Z142" s="241"/>
      <c r="AA142" s="241" t="s">
        <v>85</v>
      </c>
    </row>
    <row r="143" spans="1:27" s="206" customFormat="1" ht="36" hidden="1" x14ac:dyDescent="0.2">
      <c r="A143" s="135" t="s">
        <v>903</v>
      </c>
      <c r="B143" s="229" t="s">
        <v>548</v>
      </c>
      <c r="C143" s="229" t="s">
        <v>739</v>
      </c>
      <c r="D143" s="230" t="s">
        <v>544</v>
      </c>
      <c r="E143" s="230" t="s">
        <v>26</v>
      </c>
      <c r="F143" s="230" t="s">
        <v>27</v>
      </c>
      <c r="G143" s="230" t="s">
        <v>27</v>
      </c>
      <c r="H143" s="241">
        <v>2004</v>
      </c>
      <c r="I143" s="277">
        <v>3700</v>
      </c>
      <c r="J143" s="241" t="s">
        <v>144</v>
      </c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41"/>
      <c r="Z143" s="241"/>
      <c r="AA143" s="241" t="s">
        <v>85</v>
      </c>
    </row>
    <row r="144" spans="1:27" s="244" customFormat="1" hidden="1" x14ac:dyDescent="0.2">
      <c r="A144" s="242">
        <v>133</v>
      </c>
      <c r="B144" s="229" t="s">
        <v>900</v>
      </c>
      <c r="C144" s="229" t="s">
        <v>739</v>
      </c>
      <c r="D144" s="235"/>
      <c r="E144" s="235"/>
      <c r="F144" s="235"/>
      <c r="G144" s="235"/>
      <c r="H144" s="231"/>
      <c r="I144" s="278"/>
      <c r="J144" s="243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41"/>
      <c r="Z144" s="241"/>
      <c r="AA144" s="241" t="s">
        <v>85</v>
      </c>
    </row>
    <row r="145" spans="1:27" s="244" customFormat="1" ht="24" hidden="1" x14ac:dyDescent="0.2">
      <c r="A145" s="94" t="s">
        <v>901</v>
      </c>
      <c r="B145" s="229" t="s">
        <v>909</v>
      </c>
      <c r="C145" s="229" t="s">
        <v>739</v>
      </c>
      <c r="D145" s="230" t="s">
        <v>544</v>
      </c>
      <c r="E145" s="230" t="s">
        <v>26</v>
      </c>
      <c r="F145" s="230" t="s">
        <v>27</v>
      </c>
      <c r="G145" s="230" t="s">
        <v>27</v>
      </c>
      <c r="H145" s="231">
        <v>2014</v>
      </c>
      <c r="I145" s="278">
        <v>11200</v>
      </c>
      <c r="J145" s="243" t="s">
        <v>144</v>
      </c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41"/>
      <c r="Z145" s="241"/>
      <c r="AA145" s="241" t="s">
        <v>85</v>
      </c>
    </row>
    <row r="146" spans="1:27" s="244" customFormat="1" ht="24" hidden="1" x14ac:dyDescent="0.2">
      <c r="A146" s="94" t="s">
        <v>903</v>
      </c>
      <c r="B146" s="229" t="s">
        <v>910</v>
      </c>
      <c r="C146" s="229" t="s">
        <v>739</v>
      </c>
      <c r="D146" s="230" t="s">
        <v>544</v>
      </c>
      <c r="E146" s="230" t="s">
        <v>26</v>
      </c>
      <c r="F146" s="230" t="s">
        <v>27</v>
      </c>
      <c r="G146" s="230" t="s">
        <v>27</v>
      </c>
      <c r="H146" s="231">
        <v>2014</v>
      </c>
      <c r="I146" s="278">
        <v>7600</v>
      </c>
      <c r="J146" s="243" t="s">
        <v>144</v>
      </c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41"/>
      <c r="Z146" s="241"/>
      <c r="AA146" s="241" t="s">
        <v>85</v>
      </c>
    </row>
    <row r="147" spans="1:27" s="244" customFormat="1" hidden="1" x14ac:dyDescent="0.2">
      <c r="A147" s="94">
        <v>134</v>
      </c>
      <c r="B147" s="247" t="s">
        <v>549</v>
      </c>
      <c r="C147" s="247" t="s">
        <v>741</v>
      </c>
      <c r="D147" s="233" t="s">
        <v>550</v>
      </c>
      <c r="E147" s="233" t="s">
        <v>84</v>
      </c>
      <c r="F147" s="233" t="s">
        <v>85</v>
      </c>
      <c r="G147" s="233" t="s">
        <v>85</v>
      </c>
      <c r="H147" s="231">
        <v>1900</v>
      </c>
      <c r="I147" s="278">
        <v>283000</v>
      </c>
      <c r="J147" s="243" t="s">
        <v>94</v>
      </c>
      <c r="K147" s="233" t="s">
        <v>551</v>
      </c>
      <c r="L147" s="233" t="s">
        <v>552</v>
      </c>
      <c r="M147" s="233" t="s">
        <v>553</v>
      </c>
      <c r="N147" s="233" t="s">
        <v>108</v>
      </c>
      <c r="O147" s="233" t="s">
        <v>554</v>
      </c>
      <c r="P147" s="233"/>
      <c r="Q147" s="233" t="s">
        <v>555</v>
      </c>
      <c r="R147" s="233" t="s">
        <v>44</v>
      </c>
      <c r="S147" s="233" t="s">
        <v>44</v>
      </c>
      <c r="T147" s="233" t="s">
        <v>44</v>
      </c>
      <c r="U147" s="233" t="s">
        <v>44</v>
      </c>
      <c r="V147" s="233" t="s">
        <v>44</v>
      </c>
      <c r="W147" s="233" t="s">
        <v>44</v>
      </c>
      <c r="X147" s="248">
        <v>88.09</v>
      </c>
      <c r="Y147" s="249">
        <v>2</v>
      </c>
      <c r="Z147" s="249" t="s">
        <v>85</v>
      </c>
      <c r="AA147" s="249" t="s">
        <v>85</v>
      </c>
    </row>
    <row r="148" spans="1:27" s="244" customFormat="1" hidden="1" x14ac:dyDescent="0.2">
      <c r="A148" s="94">
        <v>135</v>
      </c>
      <c r="B148" s="250" t="s">
        <v>729</v>
      </c>
      <c r="C148" s="247" t="s">
        <v>741</v>
      </c>
      <c r="D148" s="233" t="s">
        <v>550</v>
      </c>
      <c r="E148" s="233" t="s">
        <v>84</v>
      </c>
      <c r="F148" s="233" t="s">
        <v>85</v>
      </c>
      <c r="G148" s="233" t="s">
        <v>85</v>
      </c>
      <c r="H148" s="231">
        <v>1900</v>
      </c>
      <c r="I148" s="280">
        <v>334200</v>
      </c>
      <c r="J148" s="243" t="s">
        <v>94</v>
      </c>
      <c r="K148" s="233" t="s">
        <v>551</v>
      </c>
      <c r="L148" s="233" t="s">
        <v>556</v>
      </c>
      <c r="M148" s="233" t="s">
        <v>553</v>
      </c>
      <c r="N148" s="233" t="s">
        <v>108</v>
      </c>
      <c r="O148" s="233" t="s">
        <v>554</v>
      </c>
      <c r="P148" s="233"/>
      <c r="Q148" s="233" t="s">
        <v>557</v>
      </c>
      <c r="R148" s="233" t="s">
        <v>44</v>
      </c>
      <c r="S148" s="233" t="s">
        <v>44</v>
      </c>
      <c r="T148" s="233" t="s">
        <v>44</v>
      </c>
      <c r="U148" s="233" t="s">
        <v>44</v>
      </c>
      <c r="V148" s="233" t="s">
        <v>44</v>
      </c>
      <c r="W148" s="233" t="s">
        <v>44</v>
      </c>
      <c r="X148" s="248">
        <v>187.24</v>
      </c>
      <c r="Y148" s="249">
        <v>3</v>
      </c>
      <c r="Z148" s="249" t="s">
        <v>85</v>
      </c>
      <c r="AA148" s="249" t="s">
        <v>85</v>
      </c>
    </row>
    <row r="149" spans="1:27" s="244" customFormat="1" hidden="1" x14ac:dyDescent="0.2">
      <c r="A149" s="94">
        <v>136</v>
      </c>
      <c r="B149" s="247" t="s">
        <v>560</v>
      </c>
      <c r="C149" s="247" t="s">
        <v>741</v>
      </c>
      <c r="D149" s="233" t="s">
        <v>550</v>
      </c>
      <c r="E149" s="233" t="s">
        <v>84</v>
      </c>
      <c r="F149" s="233" t="s">
        <v>85</v>
      </c>
      <c r="G149" s="233" t="s">
        <v>85</v>
      </c>
      <c r="H149" s="231">
        <v>1900</v>
      </c>
      <c r="I149" s="278">
        <v>590000</v>
      </c>
      <c r="J149" s="243" t="s">
        <v>94</v>
      </c>
      <c r="K149" s="233" t="s">
        <v>551</v>
      </c>
      <c r="L149" s="233" t="s">
        <v>561</v>
      </c>
      <c r="M149" s="233" t="s">
        <v>553</v>
      </c>
      <c r="N149" s="233" t="s">
        <v>108</v>
      </c>
      <c r="O149" s="233" t="s">
        <v>554</v>
      </c>
      <c r="P149" s="233"/>
      <c r="Q149" s="233" t="s">
        <v>557</v>
      </c>
      <c r="R149" s="233" t="s">
        <v>44</v>
      </c>
      <c r="S149" s="233" t="s">
        <v>44</v>
      </c>
      <c r="T149" s="233" t="s">
        <v>44</v>
      </c>
      <c r="U149" s="233" t="s">
        <v>44</v>
      </c>
      <c r="V149" s="233" t="s">
        <v>562</v>
      </c>
      <c r="W149" s="233" t="s">
        <v>44</v>
      </c>
      <c r="X149" s="248">
        <v>184.98</v>
      </c>
      <c r="Y149" s="249">
        <v>2</v>
      </c>
      <c r="Z149" s="249" t="s">
        <v>84</v>
      </c>
      <c r="AA149" s="249" t="s">
        <v>85</v>
      </c>
    </row>
    <row r="150" spans="1:27" s="244" customFormat="1" hidden="1" x14ac:dyDescent="0.2">
      <c r="A150" s="94">
        <v>137</v>
      </c>
      <c r="B150" s="247" t="s">
        <v>563</v>
      </c>
      <c r="C150" s="247" t="s">
        <v>741</v>
      </c>
      <c r="D150" s="233" t="s">
        <v>550</v>
      </c>
      <c r="E150" s="233" t="s">
        <v>84</v>
      </c>
      <c r="F150" s="233" t="s">
        <v>85</v>
      </c>
      <c r="G150" s="233" t="s">
        <v>85</v>
      </c>
      <c r="H150" s="231">
        <v>1922</v>
      </c>
      <c r="I150" s="278">
        <v>719000</v>
      </c>
      <c r="J150" s="243" t="s">
        <v>94</v>
      </c>
      <c r="K150" s="233" t="s">
        <v>551</v>
      </c>
      <c r="L150" s="233" t="s">
        <v>564</v>
      </c>
      <c r="M150" s="233" t="s">
        <v>553</v>
      </c>
      <c r="N150" s="233" t="s">
        <v>565</v>
      </c>
      <c r="O150" s="233" t="s">
        <v>554</v>
      </c>
      <c r="P150" s="233"/>
      <c r="Q150" s="233"/>
      <c r="R150" s="233" t="s">
        <v>44</v>
      </c>
      <c r="S150" s="233" t="s">
        <v>44</v>
      </c>
      <c r="T150" s="233" t="s">
        <v>44</v>
      </c>
      <c r="U150" s="233" t="s">
        <v>44</v>
      </c>
      <c r="V150" s="233" t="s">
        <v>562</v>
      </c>
      <c r="W150" s="233" t="s">
        <v>44</v>
      </c>
      <c r="X150" s="248">
        <v>180.23</v>
      </c>
      <c r="Y150" s="249">
        <v>4</v>
      </c>
      <c r="Z150" s="249" t="s">
        <v>84</v>
      </c>
      <c r="AA150" s="249" t="s">
        <v>85</v>
      </c>
    </row>
    <row r="151" spans="1:27" s="244" customFormat="1" hidden="1" x14ac:dyDescent="0.2">
      <c r="A151" s="94">
        <v>138</v>
      </c>
      <c r="B151" s="247" t="s">
        <v>566</v>
      </c>
      <c r="C151" s="247" t="s">
        <v>741</v>
      </c>
      <c r="D151" s="233" t="s">
        <v>550</v>
      </c>
      <c r="E151" s="233" t="s">
        <v>84</v>
      </c>
      <c r="F151" s="233" t="s">
        <v>85</v>
      </c>
      <c r="G151" s="233" t="s">
        <v>85</v>
      </c>
      <c r="H151" s="231">
        <v>1900</v>
      </c>
      <c r="I151" s="278">
        <v>183000</v>
      </c>
      <c r="J151" s="243" t="s">
        <v>94</v>
      </c>
      <c r="K151" s="233" t="s">
        <v>551</v>
      </c>
      <c r="L151" s="233" t="s">
        <v>567</v>
      </c>
      <c r="M151" s="233" t="s">
        <v>553</v>
      </c>
      <c r="N151" s="233" t="s">
        <v>108</v>
      </c>
      <c r="O151" s="233" t="s">
        <v>554</v>
      </c>
      <c r="P151" s="233"/>
      <c r="Q151" s="233"/>
      <c r="R151" s="233" t="s">
        <v>44</v>
      </c>
      <c r="S151" s="233" t="s">
        <v>44</v>
      </c>
      <c r="T151" s="233" t="s">
        <v>44</v>
      </c>
      <c r="U151" s="233" t="s">
        <v>44</v>
      </c>
      <c r="V151" s="233" t="s">
        <v>44</v>
      </c>
      <c r="W151" s="233" t="s">
        <v>44</v>
      </c>
      <c r="X151" s="248">
        <v>57.05</v>
      </c>
      <c r="Y151" s="249">
        <v>2</v>
      </c>
      <c r="Z151" s="249" t="s">
        <v>85</v>
      </c>
      <c r="AA151" s="249" t="s">
        <v>85</v>
      </c>
    </row>
    <row r="152" spans="1:27" s="244" customFormat="1" hidden="1" x14ac:dyDescent="0.2">
      <c r="A152" s="94">
        <v>139</v>
      </c>
      <c r="B152" s="247" t="s">
        <v>568</v>
      </c>
      <c r="C152" s="247" t="s">
        <v>741</v>
      </c>
      <c r="D152" s="233" t="s">
        <v>550</v>
      </c>
      <c r="E152" s="233" t="s">
        <v>84</v>
      </c>
      <c r="F152" s="233" t="s">
        <v>85</v>
      </c>
      <c r="G152" s="233" t="s">
        <v>85</v>
      </c>
      <c r="H152" s="231">
        <v>1900</v>
      </c>
      <c r="I152" s="278">
        <v>116000</v>
      </c>
      <c r="J152" s="243" t="s">
        <v>94</v>
      </c>
      <c r="K152" s="233" t="s">
        <v>551</v>
      </c>
      <c r="L152" s="233" t="s">
        <v>569</v>
      </c>
      <c r="M152" s="233" t="s">
        <v>553</v>
      </c>
      <c r="N152" s="233" t="s">
        <v>108</v>
      </c>
      <c r="O152" s="233" t="s">
        <v>554</v>
      </c>
      <c r="P152" s="233"/>
      <c r="Q152" s="233"/>
      <c r="R152" s="233" t="s">
        <v>44</v>
      </c>
      <c r="S152" s="233" t="s">
        <v>44</v>
      </c>
      <c r="T152" s="233" t="s">
        <v>44</v>
      </c>
      <c r="U152" s="233" t="s">
        <v>44</v>
      </c>
      <c r="V152" s="233" t="s">
        <v>44</v>
      </c>
      <c r="W152" s="233" t="s">
        <v>44</v>
      </c>
      <c r="X152" s="248">
        <v>36.1</v>
      </c>
      <c r="Y152" s="249">
        <v>2</v>
      </c>
      <c r="Z152" s="249" t="s">
        <v>85</v>
      </c>
      <c r="AA152" s="249" t="s">
        <v>85</v>
      </c>
    </row>
    <row r="153" spans="1:27" s="244" customFormat="1" x14ac:dyDescent="0.2">
      <c r="A153" s="94">
        <v>140</v>
      </c>
      <c r="B153" s="247" t="s">
        <v>570</v>
      </c>
      <c r="C153" s="247" t="s">
        <v>738</v>
      </c>
      <c r="D153" s="233" t="s">
        <v>550</v>
      </c>
      <c r="E153" s="233" t="s">
        <v>84</v>
      </c>
      <c r="F153" s="233" t="s">
        <v>85</v>
      </c>
      <c r="G153" s="231">
        <v>1900</v>
      </c>
      <c r="H153" s="231">
        <v>1900</v>
      </c>
      <c r="I153" s="278">
        <v>594000</v>
      </c>
      <c r="J153" s="243" t="s">
        <v>94</v>
      </c>
      <c r="K153" s="233" t="s">
        <v>551</v>
      </c>
      <c r="L153" s="233" t="s">
        <v>571</v>
      </c>
      <c r="M153" s="233" t="s">
        <v>553</v>
      </c>
      <c r="N153" s="233" t="s">
        <v>108</v>
      </c>
      <c r="O153" s="233" t="s">
        <v>554</v>
      </c>
      <c r="P153" s="233"/>
      <c r="Q153" s="233" t="s">
        <v>572</v>
      </c>
      <c r="R153" s="233" t="s">
        <v>44</v>
      </c>
      <c r="S153" s="233" t="s">
        <v>44</v>
      </c>
      <c r="T153" s="233" t="s">
        <v>44</v>
      </c>
      <c r="U153" s="233" t="s">
        <v>44</v>
      </c>
      <c r="V153" s="233" t="s">
        <v>562</v>
      </c>
      <c r="W153" s="233" t="s">
        <v>44</v>
      </c>
      <c r="X153" s="248">
        <v>148.87</v>
      </c>
      <c r="Y153" s="249">
        <v>2</v>
      </c>
      <c r="Z153" s="249" t="s">
        <v>84</v>
      </c>
      <c r="AA153" s="249" t="s">
        <v>85</v>
      </c>
    </row>
    <row r="154" spans="1:27" s="244" customFormat="1" ht="25.5" hidden="1" customHeight="1" x14ac:dyDescent="0.2">
      <c r="A154" s="94">
        <v>141</v>
      </c>
      <c r="B154" s="247" t="s">
        <v>575</v>
      </c>
      <c r="C154" s="247" t="s">
        <v>741</v>
      </c>
      <c r="D154" s="233" t="s">
        <v>550</v>
      </c>
      <c r="E154" s="233" t="s">
        <v>84</v>
      </c>
      <c r="F154" s="233" t="s">
        <v>85</v>
      </c>
      <c r="G154" s="231">
        <v>1900</v>
      </c>
      <c r="H154" s="231">
        <v>1900</v>
      </c>
      <c r="I154" s="278">
        <v>79200</v>
      </c>
      <c r="J154" s="243" t="s">
        <v>94</v>
      </c>
      <c r="K154" s="233" t="s">
        <v>551</v>
      </c>
      <c r="L154" s="233" t="s">
        <v>576</v>
      </c>
      <c r="M154" s="233" t="s">
        <v>553</v>
      </c>
      <c r="N154" s="233" t="s">
        <v>108</v>
      </c>
      <c r="O154" s="233" t="s">
        <v>577</v>
      </c>
      <c r="P154" s="233"/>
      <c r="Q154" s="233"/>
      <c r="R154" s="233" t="s">
        <v>44</v>
      </c>
      <c r="S154" s="233" t="s">
        <v>44</v>
      </c>
      <c r="T154" s="233" t="s">
        <v>44</v>
      </c>
      <c r="U154" s="233" t="s">
        <v>44</v>
      </c>
      <c r="V154" s="233" t="s">
        <v>562</v>
      </c>
      <c r="W154" s="233" t="s">
        <v>44</v>
      </c>
      <c r="X154" s="248">
        <v>24.75</v>
      </c>
      <c r="Y154" s="249">
        <v>2</v>
      </c>
      <c r="Z154" s="249" t="s">
        <v>84</v>
      </c>
      <c r="AA154" s="249" t="s">
        <v>85</v>
      </c>
    </row>
    <row r="155" spans="1:27" s="244" customFormat="1" ht="27" hidden="1" customHeight="1" x14ac:dyDescent="0.2">
      <c r="A155" s="94">
        <v>142</v>
      </c>
      <c r="B155" s="247" t="s">
        <v>578</v>
      </c>
      <c r="C155" s="247" t="s">
        <v>741</v>
      </c>
      <c r="D155" s="233" t="s">
        <v>550</v>
      </c>
      <c r="E155" s="233" t="s">
        <v>84</v>
      </c>
      <c r="F155" s="233" t="s">
        <v>85</v>
      </c>
      <c r="G155" s="231" t="s">
        <v>165</v>
      </c>
      <c r="H155" s="231"/>
      <c r="I155" s="278">
        <v>155000</v>
      </c>
      <c r="J155" s="243" t="s">
        <v>94</v>
      </c>
      <c r="K155" s="233" t="s">
        <v>551</v>
      </c>
      <c r="L155" s="233" t="s">
        <v>579</v>
      </c>
      <c r="M155" s="233" t="s">
        <v>553</v>
      </c>
      <c r="N155" s="233" t="s">
        <v>108</v>
      </c>
      <c r="O155" s="233" t="s">
        <v>554</v>
      </c>
      <c r="P155" s="233"/>
      <c r="Q155" s="233"/>
      <c r="R155" s="233" t="s">
        <v>44</v>
      </c>
      <c r="S155" s="233" t="s">
        <v>44</v>
      </c>
      <c r="T155" s="233" t="s">
        <v>44</v>
      </c>
      <c r="U155" s="233" t="s">
        <v>44</v>
      </c>
      <c r="V155" s="233" t="s">
        <v>44</v>
      </c>
      <c r="W155" s="233" t="s">
        <v>44</v>
      </c>
      <c r="X155" s="248">
        <v>38.729999999999997</v>
      </c>
      <c r="Y155" s="249">
        <v>2</v>
      </c>
      <c r="Z155" s="249" t="s">
        <v>85</v>
      </c>
      <c r="AA155" s="249" t="s">
        <v>85</v>
      </c>
    </row>
    <row r="156" spans="1:27" s="244" customFormat="1" ht="25.5" hidden="1" customHeight="1" x14ac:dyDescent="0.2">
      <c r="A156" s="94">
        <v>143</v>
      </c>
      <c r="B156" s="247" t="s">
        <v>580</v>
      </c>
      <c r="C156" s="247" t="s">
        <v>741</v>
      </c>
      <c r="D156" s="233" t="s">
        <v>550</v>
      </c>
      <c r="E156" s="233" t="s">
        <v>84</v>
      </c>
      <c r="F156" s="233" t="s">
        <v>85</v>
      </c>
      <c r="G156" s="231">
        <v>1900</v>
      </c>
      <c r="H156" s="231">
        <v>1900</v>
      </c>
      <c r="I156" s="278">
        <v>173000</v>
      </c>
      <c r="J156" s="243" t="s">
        <v>94</v>
      </c>
      <c r="K156" s="233" t="s">
        <v>551</v>
      </c>
      <c r="L156" s="233" t="s">
        <v>581</v>
      </c>
      <c r="M156" s="233" t="s">
        <v>553</v>
      </c>
      <c r="N156" s="233" t="s">
        <v>108</v>
      </c>
      <c r="O156" s="233" t="s">
        <v>554</v>
      </c>
      <c r="P156" s="233"/>
      <c r="Q156" s="233"/>
      <c r="R156" s="233" t="s">
        <v>44</v>
      </c>
      <c r="S156" s="233" t="s">
        <v>44</v>
      </c>
      <c r="T156" s="233" t="s">
        <v>44</v>
      </c>
      <c r="U156" s="233" t="s">
        <v>44</v>
      </c>
      <c r="V156" s="233" t="s">
        <v>44</v>
      </c>
      <c r="W156" s="233" t="s">
        <v>44</v>
      </c>
      <c r="X156" s="248">
        <v>53.78</v>
      </c>
      <c r="Y156" s="249">
        <v>2</v>
      </c>
      <c r="Z156" s="249" t="s">
        <v>84</v>
      </c>
      <c r="AA156" s="249" t="s">
        <v>85</v>
      </c>
    </row>
    <row r="157" spans="1:27" s="244" customFormat="1" ht="36" hidden="1" x14ac:dyDescent="0.2">
      <c r="A157" s="94">
        <v>144</v>
      </c>
      <c r="B157" s="247" t="s">
        <v>582</v>
      </c>
      <c r="C157" s="247" t="s">
        <v>741</v>
      </c>
      <c r="D157" s="233" t="s">
        <v>550</v>
      </c>
      <c r="E157" s="233" t="s">
        <v>84</v>
      </c>
      <c r="F157" s="233" t="s">
        <v>85</v>
      </c>
      <c r="G157" s="233" t="s">
        <v>85</v>
      </c>
      <c r="H157" s="231">
        <v>1968</v>
      </c>
      <c r="I157" s="278">
        <v>142000</v>
      </c>
      <c r="J157" s="243" t="s">
        <v>94</v>
      </c>
      <c r="K157" s="233" t="s">
        <v>551</v>
      </c>
      <c r="L157" s="233" t="s">
        <v>583</v>
      </c>
      <c r="M157" s="233" t="s">
        <v>584</v>
      </c>
      <c r="N157" s="233" t="s">
        <v>585</v>
      </c>
      <c r="O157" s="233" t="s">
        <v>586</v>
      </c>
      <c r="P157" s="233"/>
      <c r="Q157" s="233"/>
      <c r="R157" s="233" t="s">
        <v>44</v>
      </c>
      <c r="S157" s="233" t="s">
        <v>44</v>
      </c>
      <c r="T157" s="233" t="s">
        <v>44</v>
      </c>
      <c r="U157" s="233" t="s">
        <v>44</v>
      </c>
      <c r="V157" s="233" t="s">
        <v>44</v>
      </c>
      <c r="W157" s="233" t="s">
        <v>44</v>
      </c>
      <c r="X157" s="248">
        <v>33.94</v>
      </c>
      <c r="Y157" s="249">
        <v>1</v>
      </c>
      <c r="Z157" s="249" t="s">
        <v>84</v>
      </c>
      <c r="AA157" s="249" t="s">
        <v>85</v>
      </c>
    </row>
    <row r="158" spans="1:27" s="244" customFormat="1" ht="36" x14ac:dyDescent="0.2">
      <c r="A158" s="94">
        <v>145</v>
      </c>
      <c r="B158" s="247" t="s">
        <v>587</v>
      </c>
      <c r="C158" s="247" t="s">
        <v>738</v>
      </c>
      <c r="D158" s="233" t="s">
        <v>550</v>
      </c>
      <c r="E158" s="233" t="s">
        <v>84</v>
      </c>
      <c r="F158" s="233" t="s">
        <v>85</v>
      </c>
      <c r="G158" s="233" t="s">
        <v>85</v>
      </c>
      <c r="H158" s="231">
        <v>1970</v>
      </c>
      <c r="I158" s="278">
        <v>701000</v>
      </c>
      <c r="J158" s="243" t="s">
        <v>94</v>
      </c>
      <c r="K158" s="233" t="s">
        <v>551</v>
      </c>
      <c r="L158" s="233" t="s">
        <v>588</v>
      </c>
      <c r="M158" s="233" t="s">
        <v>584</v>
      </c>
      <c r="N158" s="233" t="s">
        <v>585</v>
      </c>
      <c r="O158" s="233" t="s">
        <v>586</v>
      </c>
      <c r="P158" s="233"/>
      <c r="Q158" s="233"/>
      <c r="R158" s="233" t="s">
        <v>44</v>
      </c>
      <c r="S158" s="233" t="s">
        <v>44</v>
      </c>
      <c r="T158" s="233" t="s">
        <v>44</v>
      </c>
      <c r="U158" s="233" t="s">
        <v>44</v>
      </c>
      <c r="V158" s="233" t="s">
        <v>44</v>
      </c>
      <c r="W158" s="233" t="s">
        <v>44</v>
      </c>
      <c r="X158" s="248">
        <v>207.9</v>
      </c>
      <c r="Y158" s="249">
        <v>1</v>
      </c>
      <c r="Z158" s="249" t="s">
        <v>85</v>
      </c>
      <c r="AA158" s="249" t="s">
        <v>85</v>
      </c>
    </row>
    <row r="159" spans="1:27" s="244" customFormat="1" ht="36" x14ac:dyDescent="0.2">
      <c r="A159" s="94">
        <v>146</v>
      </c>
      <c r="B159" s="247" t="s">
        <v>587</v>
      </c>
      <c r="C159" s="247" t="s">
        <v>738</v>
      </c>
      <c r="D159" s="233" t="s">
        <v>550</v>
      </c>
      <c r="E159" s="233" t="s">
        <v>84</v>
      </c>
      <c r="F159" s="233" t="s">
        <v>85</v>
      </c>
      <c r="G159" s="233" t="s">
        <v>85</v>
      </c>
      <c r="H159" s="231">
        <v>1970</v>
      </c>
      <c r="I159" s="278">
        <v>691000</v>
      </c>
      <c r="J159" s="243" t="s">
        <v>94</v>
      </c>
      <c r="K159" s="233" t="s">
        <v>551</v>
      </c>
      <c r="L159" s="233" t="s">
        <v>589</v>
      </c>
      <c r="M159" s="233" t="s">
        <v>584</v>
      </c>
      <c r="N159" s="233" t="s">
        <v>585</v>
      </c>
      <c r="O159" s="233" t="s">
        <v>586</v>
      </c>
      <c r="P159" s="233"/>
      <c r="Q159" s="233"/>
      <c r="R159" s="233" t="s">
        <v>44</v>
      </c>
      <c r="S159" s="233" t="s">
        <v>44</v>
      </c>
      <c r="T159" s="233" t="s">
        <v>44</v>
      </c>
      <c r="U159" s="233" t="s">
        <v>44</v>
      </c>
      <c r="V159" s="233" t="s">
        <v>44</v>
      </c>
      <c r="W159" s="233" t="s">
        <v>44</v>
      </c>
      <c r="X159" s="248">
        <v>205.14</v>
      </c>
      <c r="Y159" s="249">
        <v>1</v>
      </c>
      <c r="Z159" s="249" t="s">
        <v>85</v>
      </c>
      <c r="AA159" s="249" t="s">
        <v>85</v>
      </c>
    </row>
    <row r="160" spans="1:27" s="244" customFormat="1" hidden="1" x14ac:dyDescent="0.2">
      <c r="A160" s="94">
        <v>147</v>
      </c>
      <c r="B160" s="247" t="s">
        <v>590</v>
      </c>
      <c r="C160" s="247" t="s">
        <v>741</v>
      </c>
      <c r="D160" s="233" t="s">
        <v>550</v>
      </c>
      <c r="E160" s="233" t="s">
        <v>84</v>
      </c>
      <c r="F160" s="233" t="s">
        <v>85</v>
      </c>
      <c r="G160" s="233" t="s">
        <v>85</v>
      </c>
      <c r="H160" s="231" t="s">
        <v>165</v>
      </c>
      <c r="I160" s="278">
        <v>276000</v>
      </c>
      <c r="J160" s="243" t="s">
        <v>94</v>
      </c>
      <c r="K160" s="233" t="s">
        <v>551</v>
      </c>
      <c r="L160" s="233" t="s">
        <v>591</v>
      </c>
      <c r="M160" s="233" t="s">
        <v>553</v>
      </c>
      <c r="N160" s="233" t="s">
        <v>108</v>
      </c>
      <c r="O160" s="233" t="s">
        <v>554</v>
      </c>
      <c r="P160" s="233"/>
      <c r="Q160" s="233"/>
      <c r="R160" s="233" t="s">
        <v>44</v>
      </c>
      <c r="S160" s="233" t="s">
        <v>44</v>
      </c>
      <c r="T160" s="233" t="s">
        <v>44</v>
      </c>
      <c r="U160" s="233" t="s">
        <v>44</v>
      </c>
      <c r="V160" s="233" t="s">
        <v>44</v>
      </c>
      <c r="W160" s="233" t="s">
        <v>44</v>
      </c>
      <c r="X160" s="248">
        <v>82.09</v>
      </c>
      <c r="Y160" s="249">
        <v>3</v>
      </c>
      <c r="Z160" s="249" t="s">
        <v>84</v>
      </c>
      <c r="AA160" s="249" t="s">
        <v>85</v>
      </c>
    </row>
    <row r="161" spans="1:27" s="244" customFormat="1" hidden="1" x14ac:dyDescent="0.2">
      <c r="A161" s="94">
        <v>148</v>
      </c>
      <c r="B161" s="247" t="s">
        <v>592</v>
      </c>
      <c r="C161" s="247" t="s">
        <v>741</v>
      </c>
      <c r="D161" s="233" t="s">
        <v>550</v>
      </c>
      <c r="E161" s="233" t="s">
        <v>84</v>
      </c>
      <c r="F161" s="233" t="s">
        <v>85</v>
      </c>
      <c r="G161" s="233" t="s">
        <v>85</v>
      </c>
      <c r="H161" s="231" t="s">
        <v>165</v>
      </c>
      <c r="I161" s="278">
        <v>236000</v>
      </c>
      <c r="J161" s="243" t="s">
        <v>94</v>
      </c>
      <c r="K161" s="233" t="s">
        <v>551</v>
      </c>
      <c r="L161" s="233" t="s">
        <v>593</v>
      </c>
      <c r="M161" s="233" t="s">
        <v>553</v>
      </c>
      <c r="N161" s="233" t="s">
        <v>108</v>
      </c>
      <c r="O161" s="233" t="s">
        <v>554</v>
      </c>
      <c r="P161" s="233"/>
      <c r="Q161" s="233"/>
      <c r="R161" s="233" t="s">
        <v>44</v>
      </c>
      <c r="S161" s="233" t="s">
        <v>44</v>
      </c>
      <c r="T161" s="233" t="s">
        <v>44</v>
      </c>
      <c r="U161" s="233" t="s">
        <v>44</v>
      </c>
      <c r="V161" s="233" t="s">
        <v>44</v>
      </c>
      <c r="W161" s="233" t="s">
        <v>44</v>
      </c>
      <c r="X161" s="248">
        <v>70.11</v>
      </c>
      <c r="Y161" s="249">
        <v>2</v>
      </c>
      <c r="Z161" s="249" t="s">
        <v>84</v>
      </c>
      <c r="AA161" s="249" t="s">
        <v>85</v>
      </c>
    </row>
    <row r="162" spans="1:27" s="244" customFormat="1" hidden="1" x14ac:dyDescent="0.2">
      <c r="A162" s="94">
        <v>149</v>
      </c>
      <c r="B162" s="247" t="s">
        <v>582</v>
      </c>
      <c r="C162" s="247" t="s">
        <v>741</v>
      </c>
      <c r="D162" s="233" t="s">
        <v>550</v>
      </c>
      <c r="E162" s="233" t="s">
        <v>84</v>
      </c>
      <c r="F162" s="233" t="s">
        <v>85</v>
      </c>
      <c r="G162" s="233" t="s">
        <v>85</v>
      </c>
      <c r="H162" s="231" t="s">
        <v>165</v>
      </c>
      <c r="I162" s="278">
        <v>105000</v>
      </c>
      <c r="J162" s="243" t="s">
        <v>94</v>
      </c>
      <c r="K162" s="233" t="s">
        <v>551</v>
      </c>
      <c r="L162" s="233" t="s">
        <v>594</v>
      </c>
      <c r="M162" s="233" t="s">
        <v>553</v>
      </c>
      <c r="N162" s="233" t="s">
        <v>108</v>
      </c>
      <c r="O162" s="233" t="s">
        <v>595</v>
      </c>
      <c r="P162" s="233"/>
      <c r="Q162" s="233"/>
      <c r="R162" s="233" t="s">
        <v>44</v>
      </c>
      <c r="S162" s="233" t="s">
        <v>44</v>
      </c>
      <c r="T162" s="233" t="s">
        <v>44</v>
      </c>
      <c r="U162" s="233" t="s">
        <v>44</v>
      </c>
      <c r="V162" s="233" t="s">
        <v>44</v>
      </c>
      <c r="W162" s="233" t="s">
        <v>44</v>
      </c>
      <c r="X162" s="248">
        <v>31.14</v>
      </c>
      <c r="Y162" s="249">
        <v>3</v>
      </c>
      <c r="Z162" s="249" t="s">
        <v>84</v>
      </c>
      <c r="AA162" s="249" t="s">
        <v>85</v>
      </c>
    </row>
    <row r="163" spans="1:27" s="244" customFormat="1" ht="24" hidden="1" x14ac:dyDescent="0.2">
      <c r="A163" s="94">
        <v>150</v>
      </c>
      <c r="B163" s="251" t="s">
        <v>730</v>
      </c>
      <c r="C163" s="247" t="s">
        <v>741</v>
      </c>
      <c r="D163" s="233" t="s">
        <v>550</v>
      </c>
      <c r="E163" s="233" t="s">
        <v>84</v>
      </c>
      <c r="F163" s="233" t="s">
        <v>85</v>
      </c>
      <c r="G163" s="233" t="s">
        <v>85</v>
      </c>
      <c r="H163" s="231" t="s">
        <v>165</v>
      </c>
      <c r="I163" s="281">
        <v>394000</v>
      </c>
      <c r="J163" s="243" t="s">
        <v>94</v>
      </c>
      <c r="K163" s="233" t="s">
        <v>551</v>
      </c>
      <c r="L163" s="233" t="s">
        <v>596</v>
      </c>
      <c r="M163" s="233" t="s">
        <v>553</v>
      </c>
      <c r="N163" s="233" t="s">
        <v>108</v>
      </c>
      <c r="O163" s="233" t="s">
        <v>597</v>
      </c>
      <c r="P163" s="233"/>
      <c r="Q163" s="233"/>
      <c r="R163" s="233" t="s">
        <v>44</v>
      </c>
      <c r="S163" s="233" t="s">
        <v>44</v>
      </c>
      <c r="T163" s="233" t="s">
        <v>44</v>
      </c>
      <c r="U163" s="233" t="s">
        <v>44</v>
      </c>
      <c r="V163" s="233" t="s">
        <v>44</v>
      </c>
      <c r="W163" s="233" t="s">
        <v>44</v>
      </c>
      <c r="X163" s="248">
        <v>132.72</v>
      </c>
      <c r="Y163" s="249">
        <v>3</v>
      </c>
      <c r="Z163" s="249" t="s">
        <v>84</v>
      </c>
      <c r="AA163" s="249" t="s">
        <v>85</v>
      </c>
    </row>
    <row r="164" spans="1:27" s="244" customFormat="1" ht="24" hidden="1" x14ac:dyDescent="0.2">
      <c r="A164" s="94">
        <v>151</v>
      </c>
      <c r="B164" s="247" t="s">
        <v>598</v>
      </c>
      <c r="C164" s="247" t="s">
        <v>741</v>
      </c>
      <c r="D164" s="233" t="s">
        <v>550</v>
      </c>
      <c r="E164" s="233" t="s">
        <v>84</v>
      </c>
      <c r="F164" s="233" t="s">
        <v>85</v>
      </c>
      <c r="G164" s="233" t="s">
        <v>85</v>
      </c>
      <c r="H164" s="231" t="s">
        <v>165</v>
      </c>
      <c r="I164" s="278">
        <v>301000</v>
      </c>
      <c r="J164" s="243" t="s">
        <v>94</v>
      </c>
      <c r="K164" s="233" t="s">
        <v>551</v>
      </c>
      <c r="L164" s="233" t="s">
        <v>599</v>
      </c>
      <c r="M164" s="233" t="s">
        <v>553</v>
      </c>
      <c r="N164" s="233" t="s">
        <v>108</v>
      </c>
      <c r="O164" s="233" t="s">
        <v>597</v>
      </c>
      <c r="P164" s="233"/>
      <c r="Q164" s="233"/>
      <c r="R164" s="233" t="s">
        <v>44</v>
      </c>
      <c r="S164" s="233" t="s">
        <v>44</v>
      </c>
      <c r="T164" s="233" t="s">
        <v>44</v>
      </c>
      <c r="U164" s="233" t="s">
        <v>44</v>
      </c>
      <c r="V164" s="233" t="s">
        <v>44</v>
      </c>
      <c r="W164" s="233" t="s">
        <v>44</v>
      </c>
      <c r="X164" s="248">
        <v>89.58</v>
      </c>
      <c r="Y164" s="249">
        <v>3</v>
      </c>
      <c r="Z164" s="249" t="s">
        <v>85</v>
      </c>
      <c r="AA164" s="249" t="s">
        <v>85</v>
      </c>
    </row>
    <row r="165" spans="1:27" s="244" customFormat="1" hidden="1" x14ac:dyDescent="0.2">
      <c r="A165" s="94">
        <v>152</v>
      </c>
      <c r="B165" s="247" t="s">
        <v>600</v>
      </c>
      <c r="C165" s="247" t="s">
        <v>741</v>
      </c>
      <c r="D165" s="233" t="s">
        <v>550</v>
      </c>
      <c r="E165" s="233" t="s">
        <v>84</v>
      </c>
      <c r="F165" s="233" t="s">
        <v>85</v>
      </c>
      <c r="G165" s="233" t="s">
        <v>85</v>
      </c>
      <c r="H165" s="231" t="s">
        <v>165</v>
      </c>
      <c r="I165" s="278">
        <v>744000</v>
      </c>
      <c r="J165" s="243" t="s">
        <v>94</v>
      </c>
      <c r="K165" s="233" t="s">
        <v>551</v>
      </c>
      <c r="L165" s="233" t="s">
        <v>601</v>
      </c>
      <c r="M165" s="233" t="s">
        <v>553</v>
      </c>
      <c r="N165" s="233" t="s">
        <v>108</v>
      </c>
      <c r="O165" s="233" t="s">
        <v>554</v>
      </c>
      <c r="P165" s="233"/>
      <c r="Q165" s="233"/>
      <c r="R165" s="233" t="s">
        <v>44</v>
      </c>
      <c r="S165" s="233" t="s">
        <v>44</v>
      </c>
      <c r="T165" s="233" t="s">
        <v>44</v>
      </c>
      <c r="U165" s="233" t="s">
        <v>44</v>
      </c>
      <c r="V165" s="233" t="s">
        <v>562</v>
      </c>
      <c r="W165" s="233" t="s">
        <v>44</v>
      </c>
      <c r="X165" s="248">
        <v>221.69</v>
      </c>
      <c r="Y165" s="249">
        <v>2</v>
      </c>
      <c r="Z165" s="249" t="s">
        <v>84</v>
      </c>
      <c r="AA165" s="249" t="s">
        <v>85</v>
      </c>
    </row>
    <row r="166" spans="1:27" s="244" customFormat="1" hidden="1" x14ac:dyDescent="0.2">
      <c r="A166" s="94">
        <v>153</v>
      </c>
      <c r="B166" s="247" t="s">
        <v>602</v>
      </c>
      <c r="C166" s="247" t="s">
        <v>741</v>
      </c>
      <c r="D166" s="233" t="s">
        <v>550</v>
      </c>
      <c r="E166" s="233" t="s">
        <v>84</v>
      </c>
      <c r="F166" s="233" t="s">
        <v>85</v>
      </c>
      <c r="G166" s="233" t="s">
        <v>85</v>
      </c>
      <c r="H166" s="231" t="s">
        <v>165</v>
      </c>
      <c r="I166" s="278">
        <v>499000</v>
      </c>
      <c r="J166" s="243" t="s">
        <v>94</v>
      </c>
      <c r="K166" s="233" t="s">
        <v>551</v>
      </c>
      <c r="L166" s="233" t="s">
        <v>603</v>
      </c>
      <c r="M166" s="233" t="s">
        <v>553</v>
      </c>
      <c r="N166" s="233" t="s">
        <v>108</v>
      </c>
      <c r="O166" s="233" t="s">
        <v>554</v>
      </c>
      <c r="P166" s="233"/>
      <c r="Q166" s="233"/>
      <c r="R166" s="233" t="s">
        <v>44</v>
      </c>
      <c r="S166" s="233" t="s">
        <v>44</v>
      </c>
      <c r="T166" s="233" t="s">
        <v>44</v>
      </c>
      <c r="U166" s="233" t="s">
        <v>44</v>
      </c>
      <c r="V166" s="233" t="s">
        <v>562</v>
      </c>
      <c r="W166" s="233" t="s">
        <v>44</v>
      </c>
      <c r="X166" s="248">
        <v>148.08000000000001</v>
      </c>
      <c r="Y166" s="249">
        <v>2</v>
      </c>
      <c r="Z166" s="249" t="s">
        <v>84</v>
      </c>
      <c r="AA166" s="249" t="s">
        <v>85</v>
      </c>
    </row>
    <row r="167" spans="1:27" s="244" customFormat="1" hidden="1" x14ac:dyDescent="0.2">
      <c r="A167" s="94">
        <v>154</v>
      </c>
      <c r="B167" s="247" t="s">
        <v>549</v>
      </c>
      <c r="C167" s="247" t="s">
        <v>741</v>
      </c>
      <c r="D167" s="233" t="s">
        <v>550</v>
      </c>
      <c r="E167" s="233" t="s">
        <v>84</v>
      </c>
      <c r="F167" s="233" t="s">
        <v>85</v>
      </c>
      <c r="G167" s="233" t="s">
        <v>85</v>
      </c>
      <c r="H167" s="231" t="s">
        <v>165</v>
      </c>
      <c r="I167" s="278">
        <v>350000</v>
      </c>
      <c r="J167" s="243" t="s">
        <v>94</v>
      </c>
      <c r="K167" s="233" t="s">
        <v>551</v>
      </c>
      <c r="L167" s="233" t="s">
        <v>604</v>
      </c>
      <c r="M167" s="233" t="s">
        <v>553</v>
      </c>
      <c r="N167" s="233" t="s">
        <v>108</v>
      </c>
      <c r="O167" s="233" t="s">
        <v>554</v>
      </c>
      <c r="P167" s="233"/>
      <c r="Q167" s="233"/>
      <c r="R167" s="233" t="s">
        <v>44</v>
      </c>
      <c r="S167" s="233" t="s">
        <v>44</v>
      </c>
      <c r="T167" s="233" t="s">
        <v>44</v>
      </c>
      <c r="U167" s="233" t="s">
        <v>44</v>
      </c>
      <c r="V167" s="233" t="s">
        <v>562</v>
      </c>
      <c r="W167" s="233" t="s">
        <v>44</v>
      </c>
      <c r="X167" s="248">
        <v>103.72</v>
      </c>
      <c r="Y167" s="249">
        <v>3</v>
      </c>
      <c r="Z167" s="249" t="s">
        <v>85</v>
      </c>
      <c r="AA167" s="249" t="s">
        <v>85</v>
      </c>
    </row>
    <row r="168" spans="1:27" s="244" customFormat="1" hidden="1" x14ac:dyDescent="0.2">
      <c r="A168" s="94">
        <v>155</v>
      </c>
      <c r="B168" s="247" t="s">
        <v>605</v>
      </c>
      <c r="C168" s="247" t="s">
        <v>741</v>
      </c>
      <c r="D168" s="233" t="s">
        <v>550</v>
      </c>
      <c r="E168" s="233" t="s">
        <v>84</v>
      </c>
      <c r="F168" s="233" t="s">
        <v>85</v>
      </c>
      <c r="G168" s="233" t="s">
        <v>85</v>
      </c>
      <c r="H168" s="231" t="s">
        <v>165</v>
      </c>
      <c r="I168" s="278">
        <v>463000</v>
      </c>
      <c r="J168" s="243" t="s">
        <v>94</v>
      </c>
      <c r="K168" s="233" t="s">
        <v>551</v>
      </c>
      <c r="L168" s="233" t="s">
        <v>606</v>
      </c>
      <c r="M168" s="233" t="s">
        <v>553</v>
      </c>
      <c r="N168" s="233" t="s">
        <v>108</v>
      </c>
      <c r="O168" s="233" t="s">
        <v>595</v>
      </c>
      <c r="P168" s="233"/>
      <c r="Q168" s="233"/>
      <c r="R168" s="233" t="s">
        <v>44</v>
      </c>
      <c r="S168" s="233" t="s">
        <v>44</v>
      </c>
      <c r="T168" s="233" t="s">
        <v>44</v>
      </c>
      <c r="U168" s="233" t="s">
        <v>44</v>
      </c>
      <c r="V168" s="233" t="s">
        <v>562</v>
      </c>
      <c r="W168" s="233" t="s">
        <v>44</v>
      </c>
      <c r="X168" s="248">
        <v>137.34</v>
      </c>
      <c r="Y168" s="249">
        <v>1</v>
      </c>
      <c r="Z168" s="249" t="s">
        <v>85</v>
      </c>
      <c r="AA168" s="249" t="s">
        <v>85</v>
      </c>
    </row>
    <row r="169" spans="1:27" s="244" customFormat="1" hidden="1" x14ac:dyDescent="0.2">
      <c r="A169" s="94">
        <v>156</v>
      </c>
      <c r="B169" s="247" t="s">
        <v>607</v>
      </c>
      <c r="C169" s="247" t="s">
        <v>741</v>
      </c>
      <c r="D169" s="233" t="s">
        <v>550</v>
      </c>
      <c r="E169" s="233" t="s">
        <v>84</v>
      </c>
      <c r="F169" s="233" t="s">
        <v>85</v>
      </c>
      <c r="G169" s="233" t="s">
        <v>85</v>
      </c>
      <c r="H169" s="231" t="s">
        <v>165</v>
      </c>
      <c r="I169" s="278">
        <v>67000</v>
      </c>
      <c r="J169" s="243" t="s">
        <v>94</v>
      </c>
      <c r="K169" s="233" t="s">
        <v>551</v>
      </c>
      <c r="L169" s="233" t="s">
        <v>608</v>
      </c>
      <c r="M169" s="233" t="s">
        <v>553</v>
      </c>
      <c r="N169" s="233" t="s">
        <v>108</v>
      </c>
      <c r="O169" s="233" t="s">
        <v>554</v>
      </c>
      <c r="P169" s="233"/>
      <c r="Q169" s="233"/>
      <c r="R169" s="233" t="s">
        <v>44</v>
      </c>
      <c r="S169" s="233" t="s">
        <v>44</v>
      </c>
      <c r="T169" s="233" t="s">
        <v>44</v>
      </c>
      <c r="U169" s="233" t="s">
        <v>44</v>
      </c>
      <c r="V169" s="233" t="s">
        <v>562</v>
      </c>
      <c r="W169" s="233" t="s">
        <v>44</v>
      </c>
      <c r="X169" s="248">
        <v>19.5</v>
      </c>
      <c r="Y169" s="249">
        <v>2</v>
      </c>
      <c r="Z169" s="249" t="s">
        <v>85</v>
      </c>
      <c r="AA169" s="249" t="s">
        <v>85</v>
      </c>
    </row>
    <row r="170" spans="1:27" s="244" customFormat="1" hidden="1" x14ac:dyDescent="0.2">
      <c r="A170" s="94">
        <v>157</v>
      </c>
      <c r="B170" s="247" t="s">
        <v>609</v>
      </c>
      <c r="C170" s="247" t="s">
        <v>741</v>
      </c>
      <c r="D170" s="233" t="s">
        <v>550</v>
      </c>
      <c r="E170" s="233" t="s">
        <v>84</v>
      </c>
      <c r="F170" s="233" t="s">
        <v>85</v>
      </c>
      <c r="G170" s="233" t="s">
        <v>85</v>
      </c>
      <c r="H170" s="231" t="s">
        <v>165</v>
      </c>
      <c r="I170" s="278">
        <v>294000</v>
      </c>
      <c r="J170" s="243" t="s">
        <v>94</v>
      </c>
      <c r="K170" s="233" t="s">
        <v>551</v>
      </c>
      <c r="L170" s="233" t="s">
        <v>610</v>
      </c>
      <c r="M170" s="233" t="s">
        <v>553</v>
      </c>
      <c r="N170" s="233" t="s">
        <v>108</v>
      </c>
      <c r="O170" s="233" t="s">
        <v>554</v>
      </c>
      <c r="P170" s="233"/>
      <c r="Q170" s="233"/>
      <c r="R170" s="233" t="s">
        <v>44</v>
      </c>
      <c r="S170" s="233" t="s">
        <v>44</v>
      </c>
      <c r="T170" s="233" t="s">
        <v>44</v>
      </c>
      <c r="U170" s="233" t="s">
        <v>44</v>
      </c>
      <c r="V170" s="233" t="s">
        <v>562</v>
      </c>
      <c r="W170" s="233" t="s">
        <v>44</v>
      </c>
      <c r="X170" s="248">
        <v>87.25</v>
      </c>
      <c r="Y170" s="249">
        <v>1</v>
      </c>
      <c r="Z170" s="249" t="s">
        <v>85</v>
      </c>
      <c r="AA170" s="249" t="s">
        <v>85</v>
      </c>
    </row>
    <row r="171" spans="1:27" s="244" customFormat="1" hidden="1" x14ac:dyDescent="0.2">
      <c r="A171" s="94">
        <v>158</v>
      </c>
      <c r="B171" s="247" t="s">
        <v>611</v>
      </c>
      <c r="C171" s="247" t="s">
        <v>741</v>
      </c>
      <c r="D171" s="233" t="s">
        <v>550</v>
      </c>
      <c r="E171" s="233" t="s">
        <v>84</v>
      </c>
      <c r="F171" s="233" t="s">
        <v>85</v>
      </c>
      <c r="G171" s="233" t="s">
        <v>85</v>
      </c>
      <c r="H171" s="231">
        <v>1950</v>
      </c>
      <c r="I171" s="278">
        <v>331000</v>
      </c>
      <c r="J171" s="243" t="s">
        <v>94</v>
      </c>
      <c r="K171" s="233" t="s">
        <v>551</v>
      </c>
      <c r="L171" s="233" t="s">
        <v>612</v>
      </c>
      <c r="M171" s="233" t="s">
        <v>553</v>
      </c>
      <c r="N171" s="233" t="s">
        <v>565</v>
      </c>
      <c r="O171" s="233" t="s">
        <v>613</v>
      </c>
      <c r="P171" s="233"/>
      <c r="Q171" s="233"/>
      <c r="R171" s="233" t="s">
        <v>44</v>
      </c>
      <c r="S171" s="233" t="s">
        <v>44</v>
      </c>
      <c r="T171" s="233" t="s">
        <v>44</v>
      </c>
      <c r="U171" s="233" t="s">
        <v>44</v>
      </c>
      <c r="V171" s="233" t="s">
        <v>562</v>
      </c>
      <c r="W171" s="233" t="s">
        <v>44</v>
      </c>
      <c r="X171" s="248">
        <v>98.33</v>
      </c>
      <c r="Y171" s="249">
        <v>3</v>
      </c>
      <c r="Z171" s="249" t="s">
        <v>84</v>
      </c>
      <c r="AA171" s="249" t="s">
        <v>85</v>
      </c>
    </row>
    <row r="172" spans="1:27" s="244" customFormat="1" hidden="1" x14ac:dyDescent="0.2">
      <c r="A172" s="94">
        <v>159</v>
      </c>
      <c r="B172" s="247" t="s">
        <v>614</v>
      </c>
      <c r="C172" s="247" t="s">
        <v>741</v>
      </c>
      <c r="D172" s="233" t="s">
        <v>550</v>
      </c>
      <c r="E172" s="233" t="s">
        <v>84</v>
      </c>
      <c r="F172" s="233" t="s">
        <v>85</v>
      </c>
      <c r="G172" s="233" t="s">
        <v>85</v>
      </c>
      <c r="H172" s="231">
        <v>1950</v>
      </c>
      <c r="I172" s="278">
        <v>374000</v>
      </c>
      <c r="J172" s="243" t="s">
        <v>94</v>
      </c>
      <c r="K172" s="233" t="s">
        <v>551</v>
      </c>
      <c r="L172" s="233" t="s">
        <v>615</v>
      </c>
      <c r="M172" s="233" t="s">
        <v>553</v>
      </c>
      <c r="N172" s="233" t="s">
        <v>565</v>
      </c>
      <c r="O172" s="233"/>
      <c r="P172" s="233"/>
      <c r="Q172" s="233"/>
      <c r="R172" s="233" t="s">
        <v>44</v>
      </c>
      <c r="S172" s="233" t="s">
        <v>44</v>
      </c>
      <c r="T172" s="233" t="s">
        <v>44</v>
      </c>
      <c r="U172" s="233" t="s">
        <v>44</v>
      </c>
      <c r="V172" s="233" t="s">
        <v>562</v>
      </c>
      <c r="W172" s="233" t="s">
        <v>44</v>
      </c>
      <c r="X172" s="248">
        <v>89.29</v>
      </c>
      <c r="Y172" s="249">
        <v>3</v>
      </c>
      <c r="Z172" s="249" t="s">
        <v>84</v>
      </c>
      <c r="AA172" s="249" t="s">
        <v>85</v>
      </c>
    </row>
    <row r="173" spans="1:27" s="244" customFormat="1" hidden="1" x14ac:dyDescent="0.2">
      <c r="A173" s="94">
        <v>160</v>
      </c>
      <c r="B173" s="247" t="s">
        <v>580</v>
      </c>
      <c r="C173" s="247" t="s">
        <v>741</v>
      </c>
      <c r="D173" s="233" t="s">
        <v>550</v>
      </c>
      <c r="E173" s="233" t="s">
        <v>84</v>
      </c>
      <c r="F173" s="233" t="s">
        <v>85</v>
      </c>
      <c r="G173" s="233" t="s">
        <v>85</v>
      </c>
      <c r="H173" s="231" t="s">
        <v>165</v>
      </c>
      <c r="I173" s="278">
        <v>71380</v>
      </c>
      <c r="J173" s="243" t="s">
        <v>72</v>
      </c>
      <c r="K173" s="233" t="s">
        <v>551</v>
      </c>
      <c r="L173" s="233" t="s">
        <v>616</v>
      </c>
      <c r="M173" s="233" t="s">
        <v>553</v>
      </c>
      <c r="N173" s="233" t="s">
        <v>108</v>
      </c>
      <c r="O173" s="233" t="s">
        <v>554</v>
      </c>
      <c r="P173" s="233"/>
      <c r="Q173" s="233"/>
      <c r="R173" s="233" t="s">
        <v>44</v>
      </c>
      <c r="S173" s="233" t="s">
        <v>44</v>
      </c>
      <c r="T173" s="233" t="s">
        <v>44</v>
      </c>
      <c r="U173" s="233" t="s">
        <v>44</v>
      </c>
      <c r="V173" s="233" t="s">
        <v>562</v>
      </c>
      <c r="W173" s="233" t="s">
        <v>44</v>
      </c>
      <c r="X173" s="248">
        <v>57</v>
      </c>
      <c r="Y173" s="249">
        <v>3</v>
      </c>
      <c r="Z173" s="249" t="s">
        <v>85</v>
      </c>
      <c r="AA173" s="249" t="s">
        <v>85</v>
      </c>
    </row>
    <row r="174" spans="1:27" s="244" customFormat="1" hidden="1" x14ac:dyDescent="0.2">
      <c r="A174" s="94">
        <v>161</v>
      </c>
      <c r="B174" s="247" t="s">
        <v>568</v>
      </c>
      <c r="C174" s="247" t="s">
        <v>741</v>
      </c>
      <c r="D174" s="233" t="s">
        <v>550</v>
      </c>
      <c r="E174" s="233" t="s">
        <v>84</v>
      </c>
      <c r="F174" s="233" t="s">
        <v>85</v>
      </c>
      <c r="G174" s="233" t="s">
        <v>85</v>
      </c>
      <c r="H174" s="231" t="s">
        <v>165</v>
      </c>
      <c r="I174" s="278">
        <v>173000</v>
      </c>
      <c r="J174" s="243" t="s">
        <v>94</v>
      </c>
      <c r="K174" s="233" t="s">
        <v>551</v>
      </c>
      <c r="L174" s="233" t="s">
        <v>617</v>
      </c>
      <c r="M174" s="233" t="s">
        <v>553</v>
      </c>
      <c r="N174" s="233" t="s">
        <v>108</v>
      </c>
      <c r="O174" s="233" t="s">
        <v>554</v>
      </c>
      <c r="P174" s="233"/>
      <c r="Q174" s="233"/>
      <c r="R174" s="233" t="s">
        <v>44</v>
      </c>
      <c r="S174" s="233" t="s">
        <v>44</v>
      </c>
      <c r="T174" s="233" t="s">
        <v>44</v>
      </c>
      <c r="U174" s="233" t="s">
        <v>44</v>
      </c>
      <c r="V174" s="233" t="s">
        <v>562</v>
      </c>
      <c r="W174" s="233" t="s">
        <v>44</v>
      </c>
      <c r="X174" s="248"/>
      <c r="Y174" s="249">
        <v>1</v>
      </c>
      <c r="Z174" s="249" t="s">
        <v>85</v>
      </c>
      <c r="AA174" s="249" t="s">
        <v>85</v>
      </c>
    </row>
    <row r="175" spans="1:27" s="244" customFormat="1" ht="24" hidden="1" x14ac:dyDescent="0.2">
      <c r="A175" s="94">
        <v>162</v>
      </c>
      <c r="B175" s="247" t="s">
        <v>618</v>
      </c>
      <c r="C175" s="247" t="s">
        <v>741</v>
      </c>
      <c r="D175" s="233" t="s">
        <v>550</v>
      </c>
      <c r="E175" s="233" t="s">
        <v>84</v>
      </c>
      <c r="F175" s="233" t="s">
        <v>85</v>
      </c>
      <c r="G175" s="233" t="s">
        <v>85</v>
      </c>
      <c r="H175" s="231">
        <v>1966</v>
      </c>
      <c r="I175" s="278">
        <v>185000</v>
      </c>
      <c r="J175" s="243" t="s">
        <v>94</v>
      </c>
      <c r="K175" s="233" t="s">
        <v>551</v>
      </c>
      <c r="L175" s="233" t="s">
        <v>619</v>
      </c>
      <c r="M175" s="233" t="s">
        <v>620</v>
      </c>
      <c r="N175" s="233" t="s">
        <v>621</v>
      </c>
      <c r="O175" s="233" t="s">
        <v>622</v>
      </c>
      <c r="P175" s="233"/>
      <c r="Q175" s="233"/>
      <c r="R175" s="233" t="s">
        <v>44</v>
      </c>
      <c r="S175" s="233" t="s">
        <v>44</v>
      </c>
      <c r="T175" s="233" t="s">
        <v>44</v>
      </c>
      <c r="U175" s="233" t="s">
        <v>44</v>
      </c>
      <c r="V175" s="233" t="s">
        <v>562</v>
      </c>
      <c r="W175" s="233" t="s">
        <v>44</v>
      </c>
      <c r="X175" s="248">
        <v>55</v>
      </c>
      <c r="Y175" s="249">
        <v>2</v>
      </c>
      <c r="Z175" s="249" t="s">
        <v>84</v>
      </c>
      <c r="AA175" s="249" t="s">
        <v>85</v>
      </c>
    </row>
    <row r="176" spans="1:27" s="244" customFormat="1" ht="24" hidden="1" x14ac:dyDescent="0.2">
      <c r="A176" s="94">
        <v>163</v>
      </c>
      <c r="B176" s="247" t="s">
        <v>623</v>
      </c>
      <c r="C176" s="247" t="s">
        <v>741</v>
      </c>
      <c r="D176" s="233" t="s">
        <v>550</v>
      </c>
      <c r="E176" s="233" t="s">
        <v>84</v>
      </c>
      <c r="F176" s="233" t="s">
        <v>85</v>
      </c>
      <c r="G176" s="233" t="s">
        <v>85</v>
      </c>
      <c r="H176" s="231">
        <v>1966</v>
      </c>
      <c r="I176" s="278">
        <v>187000</v>
      </c>
      <c r="J176" s="243" t="s">
        <v>94</v>
      </c>
      <c r="K176" s="233" t="s">
        <v>551</v>
      </c>
      <c r="L176" s="233" t="s">
        <v>624</v>
      </c>
      <c r="M176" s="233" t="s">
        <v>625</v>
      </c>
      <c r="N176" s="233" t="s">
        <v>621</v>
      </c>
      <c r="O176" s="233" t="s">
        <v>622</v>
      </c>
      <c r="P176" s="233"/>
      <c r="Q176" s="233"/>
      <c r="R176" s="233" t="s">
        <v>44</v>
      </c>
      <c r="S176" s="233" t="s">
        <v>44</v>
      </c>
      <c r="T176" s="233" t="s">
        <v>44</v>
      </c>
      <c r="U176" s="233" t="s">
        <v>44</v>
      </c>
      <c r="V176" s="233" t="s">
        <v>562</v>
      </c>
      <c r="W176" s="233" t="s">
        <v>44</v>
      </c>
      <c r="X176" s="248">
        <v>55.41</v>
      </c>
      <c r="Y176" s="249">
        <v>2</v>
      </c>
      <c r="Z176" s="249" t="s">
        <v>84</v>
      </c>
      <c r="AA176" s="249" t="s">
        <v>85</v>
      </c>
    </row>
    <row r="177" spans="1:27" s="244" customFormat="1" ht="24" hidden="1" x14ac:dyDescent="0.2">
      <c r="A177" s="94">
        <v>164</v>
      </c>
      <c r="B177" s="247" t="s">
        <v>626</v>
      </c>
      <c r="C177" s="247" t="s">
        <v>741</v>
      </c>
      <c r="D177" s="233" t="s">
        <v>550</v>
      </c>
      <c r="E177" s="233" t="s">
        <v>84</v>
      </c>
      <c r="F177" s="233" t="s">
        <v>85</v>
      </c>
      <c r="G177" s="233" t="s">
        <v>85</v>
      </c>
      <c r="H177" s="231">
        <v>1966</v>
      </c>
      <c r="I177" s="278">
        <v>324000</v>
      </c>
      <c r="J177" s="243" t="s">
        <v>94</v>
      </c>
      <c r="K177" s="233" t="s">
        <v>551</v>
      </c>
      <c r="L177" s="233" t="s">
        <v>627</v>
      </c>
      <c r="M177" s="233" t="s">
        <v>625</v>
      </c>
      <c r="N177" s="233" t="s">
        <v>621</v>
      </c>
      <c r="O177" s="233" t="s">
        <v>622</v>
      </c>
      <c r="P177" s="233"/>
      <c r="Q177" s="233"/>
      <c r="R177" s="233" t="s">
        <v>44</v>
      </c>
      <c r="S177" s="233" t="s">
        <v>44</v>
      </c>
      <c r="T177" s="233" t="s">
        <v>44</v>
      </c>
      <c r="U177" s="233" t="s">
        <v>44</v>
      </c>
      <c r="V177" s="233" t="s">
        <v>562</v>
      </c>
      <c r="W177" s="233" t="s">
        <v>44</v>
      </c>
      <c r="X177" s="248">
        <v>95.86</v>
      </c>
      <c r="Y177" s="249">
        <v>2</v>
      </c>
      <c r="Z177" s="249" t="s">
        <v>84</v>
      </c>
      <c r="AA177" s="249" t="s">
        <v>85</v>
      </c>
    </row>
    <row r="178" spans="1:27" s="244" customFormat="1" ht="24" hidden="1" x14ac:dyDescent="0.2">
      <c r="A178" s="94">
        <v>165</v>
      </c>
      <c r="B178" s="247" t="s">
        <v>628</v>
      </c>
      <c r="C178" s="247" t="s">
        <v>741</v>
      </c>
      <c r="D178" s="233" t="s">
        <v>550</v>
      </c>
      <c r="E178" s="233" t="s">
        <v>84</v>
      </c>
      <c r="F178" s="233" t="s">
        <v>85</v>
      </c>
      <c r="G178" s="233" t="s">
        <v>85</v>
      </c>
      <c r="H178" s="231" t="s">
        <v>165</v>
      </c>
      <c r="I178" s="278">
        <v>499000</v>
      </c>
      <c r="J178" s="243" t="s">
        <v>94</v>
      </c>
      <c r="K178" s="233" t="s">
        <v>551</v>
      </c>
      <c r="L178" s="233" t="s">
        <v>629</v>
      </c>
      <c r="M178" s="233" t="s">
        <v>553</v>
      </c>
      <c r="N178" s="233" t="s">
        <v>108</v>
      </c>
      <c r="O178" s="233" t="s">
        <v>554</v>
      </c>
      <c r="P178" s="233"/>
      <c r="Q178" s="233" t="s">
        <v>630</v>
      </c>
      <c r="R178" s="233" t="s">
        <v>44</v>
      </c>
      <c r="S178" s="233" t="s">
        <v>44</v>
      </c>
      <c r="T178" s="233" t="s">
        <v>44</v>
      </c>
      <c r="U178" s="233" t="s">
        <v>44</v>
      </c>
      <c r="V178" s="233" t="s">
        <v>562</v>
      </c>
      <c r="W178" s="233" t="s">
        <v>44</v>
      </c>
      <c r="X178" s="248">
        <v>147.69</v>
      </c>
      <c r="Y178" s="249">
        <v>1</v>
      </c>
      <c r="Z178" s="249" t="s">
        <v>85</v>
      </c>
      <c r="AA178" s="249" t="s">
        <v>85</v>
      </c>
    </row>
    <row r="179" spans="1:27" s="244" customFormat="1" hidden="1" x14ac:dyDescent="0.2">
      <c r="A179" s="94">
        <v>166</v>
      </c>
      <c r="B179" s="247" t="s">
        <v>631</v>
      </c>
      <c r="C179" s="247" t="s">
        <v>741</v>
      </c>
      <c r="D179" s="233" t="s">
        <v>550</v>
      </c>
      <c r="E179" s="233" t="s">
        <v>84</v>
      </c>
      <c r="F179" s="233" t="s">
        <v>85</v>
      </c>
      <c r="G179" s="233" t="s">
        <v>85</v>
      </c>
      <c r="H179" s="231" t="s">
        <v>165</v>
      </c>
      <c r="I179" s="278">
        <v>22000</v>
      </c>
      <c r="J179" s="243" t="s">
        <v>94</v>
      </c>
      <c r="K179" s="233" t="s">
        <v>551</v>
      </c>
      <c r="L179" s="233" t="s">
        <v>632</v>
      </c>
      <c r="M179" s="233" t="s">
        <v>553</v>
      </c>
      <c r="N179" s="233" t="s">
        <v>108</v>
      </c>
      <c r="O179" s="233" t="s">
        <v>554</v>
      </c>
      <c r="P179" s="233"/>
      <c r="Q179" s="233"/>
      <c r="R179" s="233" t="s">
        <v>44</v>
      </c>
      <c r="S179" s="233" t="s">
        <v>44</v>
      </c>
      <c r="T179" s="233" t="s">
        <v>44</v>
      </c>
      <c r="U179" s="233" t="s">
        <v>44</v>
      </c>
      <c r="V179" s="233" t="s">
        <v>562</v>
      </c>
      <c r="W179" s="233" t="s">
        <v>44</v>
      </c>
      <c r="X179" s="248">
        <v>66</v>
      </c>
      <c r="Y179" s="249">
        <v>1</v>
      </c>
      <c r="Z179" s="249" t="s">
        <v>85</v>
      </c>
      <c r="AA179" s="249" t="s">
        <v>85</v>
      </c>
    </row>
    <row r="180" spans="1:27" s="244" customFormat="1" ht="24" hidden="1" x14ac:dyDescent="0.2">
      <c r="A180" s="94">
        <v>167</v>
      </c>
      <c r="B180" s="247" t="s">
        <v>633</v>
      </c>
      <c r="C180" s="247" t="s">
        <v>741</v>
      </c>
      <c r="D180" s="233" t="s">
        <v>550</v>
      </c>
      <c r="E180" s="233" t="s">
        <v>84</v>
      </c>
      <c r="F180" s="233" t="s">
        <v>85</v>
      </c>
      <c r="G180" s="233" t="s">
        <v>85</v>
      </c>
      <c r="H180" s="231" t="s">
        <v>165</v>
      </c>
      <c r="I180" s="278">
        <v>64000</v>
      </c>
      <c r="J180" s="243" t="s">
        <v>94</v>
      </c>
      <c r="K180" s="233" t="s">
        <v>551</v>
      </c>
      <c r="L180" s="233" t="s">
        <v>634</v>
      </c>
      <c r="M180" s="233" t="s">
        <v>635</v>
      </c>
      <c r="N180" s="233" t="s">
        <v>585</v>
      </c>
      <c r="O180" s="233" t="s">
        <v>636</v>
      </c>
      <c r="P180" s="233"/>
      <c r="Q180" s="233"/>
      <c r="R180" s="233" t="s">
        <v>44</v>
      </c>
      <c r="S180" s="233" t="s">
        <v>44</v>
      </c>
      <c r="T180" s="233" t="s">
        <v>44</v>
      </c>
      <c r="U180" s="233" t="s">
        <v>44</v>
      </c>
      <c r="V180" s="233" t="s">
        <v>562</v>
      </c>
      <c r="W180" s="233" t="s">
        <v>44</v>
      </c>
      <c r="X180" s="248">
        <v>19</v>
      </c>
      <c r="Y180" s="249">
        <v>1</v>
      </c>
      <c r="Z180" s="249" t="s">
        <v>85</v>
      </c>
      <c r="AA180" s="249" t="s">
        <v>85</v>
      </c>
    </row>
    <row r="181" spans="1:27" s="244" customFormat="1" hidden="1" x14ac:dyDescent="0.2">
      <c r="A181" s="94">
        <v>168</v>
      </c>
      <c r="B181" s="247" t="s">
        <v>637</v>
      </c>
      <c r="C181" s="247" t="s">
        <v>741</v>
      </c>
      <c r="D181" s="233" t="s">
        <v>550</v>
      </c>
      <c r="E181" s="233" t="s">
        <v>84</v>
      </c>
      <c r="F181" s="233" t="s">
        <v>85</v>
      </c>
      <c r="G181" s="233" t="s">
        <v>85</v>
      </c>
      <c r="H181" s="231" t="s">
        <v>165</v>
      </c>
      <c r="I181" s="278">
        <v>144000</v>
      </c>
      <c r="J181" s="243" t="s">
        <v>94</v>
      </c>
      <c r="K181" s="233" t="s">
        <v>551</v>
      </c>
      <c r="L181" s="233" t="s">
        <v>638</v>
      </c>
      <c r="M181" s="233" t="s">
        <v>553</v>
      </c>
      <c r="N181" s="233" t="s">
        <v>108</v>
      </c>
      <c r="O181" s="233" t="s">
        <v>639</v>
      </c>
      <c r="P181" s="233"/>
      <c r="Q181" s="233"/>
      <c r="R181" s="233" t="s">
        <v>44</v>
      </c>
      <c r="S181" s="233" t="s">
        <v>44</v>
      </c>
      <c r="T181" s="233" t="s">
        <v>44</v>
      </c>
      <c r="U181" s="233" t="s">
        <v>44</v>
      </c>
      <c r="V181" s="233" t="s">
        <v>562</v>
      </c>
      <c r="W181" s="233" t="s">
        <v>44</v>
      </c>
      <c r="X181" s="248">
        <v>42.71</v>
      </c>
      <c r="Y181" s="249">
        <v>2</v>
      </c>
      <c r="Z181" s="249" t="s">
        <v>85</v>
      </c>
      <c r="AA181" s="249" t="s">
        <v>85</v>
      </c>
    </row>
    <row r="182" spans="1:27" s="244" customFormat="1" hidden="1" x14ac:dyDescent="0.2">
      <c r="A182" s="94">
        <v>169</v>
      </c>
      <c r="B182" s="247" t="s">
        <v>640</v>
      </c>
      <c r="C182" s="247" t="s">
        <v>741</v>
      </c>
      <c r="D182" s="233" t="s">
        <v>550</v>
      </c>
      <c r="E182" s="233" t="s">
        <v>84</v>
      </c>
      <c r="F182" s="233" t="s">
        <v>85</v>
      </c>
      <c r="G182" s="233" t="s">
        <v>85</v>
      </c>
      <c r="H182" s="231" t="s">
        <v>641</v>
      </c>
      <c r="I182" s="278">
        <v>84000</v>
      </c>
      <c r="J182" s="243" t="s">
        <v>94</v>
      </c>
      <c r="K182" s="233" t="s">
        <v>551</v>
      </c>
      <c r="L182" s="233" t="s">
        <v>642</v>
      </c>
      <c r="M182" s="233" t="s">
        <v>553</v>
      </c>
      <c r="N182" s="233" t="s">
        <v>108</v>
      </c>
      <c r="O182" s="233" t="s">
        <v>554</v>
      </c>
      <c r="P182" s="233"/>
      <c r="Q182" s="233"/>
      <c r="R182" s="233" t="s">
        <v>44</v>
      </c>
      <c r="S182" s="233" t="s">
        <v>44</v>
      </c>
      <c r="T182" s="233" t="s">
        <v>44</v>
      </c>
      <c r="U182" s="233" t="s">
        <v>44</v>
      </c>
      <c r="V182" s="233" t="s">
        <v>44</v>
      </c>
      <c r="W182" s="233" t="s">
        <v>44</v>
      </c>
      <c r="X182" s="248">
        <v>24.86</v>
      </c>
      <c r="Y182" s="249">
        <v>2</v>
      </c>
      <c r="Z182" s="249" t="s">
        <v>85</v>
      </c>
      <c r="AA182" s="249" t="s">
        <v>85</v>
      </c>
    </row>
    <row r="183" spans="1:27" s="244" customFormat="1" ht="81.75" hidden="1" customHeight="1" x14ac:dyDescent="0.2">
      <c r="A183" s="94">
        <v>170</v>
      </c>
      <c r="B183" s="247" t="s">
        <v>911</v>
      </c>
      <c r="C183" s="247" t="s">
        <v>741</v>
      </c>
      <c r="D183" s="233" t="s">
        <v>550</v>
      </c>
      <c r="E183" s="233" t="s">
        <v>84</v>
      </c>
      <c r="F183" s="233" t="s">
        <v>85</v>
      </c>
      <c r="G183" s="233" t="s">
        <v>85</v>
      </c>
      <c r="H183" s="231" t="s">
        <v>165</v>
      </c>
      <c r="I183" s="282">
        <v>268080</v>
      </c>
      <c r="J183" s="243"/>
      <c r="K183" s="233" t="s">
        <v>912</v>
      </c>
      <c r="L183" s="233" t="s">
        <v>913</v>
      </c>
      <c r="M183" s="233" t="s">
        <v>74</v>
      </c>
      <c r="N183" s="233" t="s">
        <v>108</v>
      </c>
      <c r="O183" s="233" t="s">
        <v>914</v>
      </c>
      <c r="P183" s="233" t="s">
        <v>915</v>
      </c>
      <c r="Q183" s="233" t="s">
        <v>916</v>
      </c>
      <c r="R183" s="233" t="s">
        <v>917</v>
      </c>
      <c r="S183" s="233" t="s">
        <v>918</v>
      </c>
      <c r="T183" s="233" t="s">
        <v>919</v>
      </c>
      <c r="U183" s="233" t="s">
        <v>920</v>
      </c>
      <c r="V183" s="233" t="s">
        <v>61</v>
      </c>
      <c r="W183" s="233" t="s">
        <v>44</v>
      </c>
      <c r="X183" s="248">
        <v>133.44999999999999</v>
      </c>
      <c r="Y183" s="249">
        <v>1.5</v>
      </c>
      <c r="Z183" s="249" t="s">
        <v>721</v>
      </c>
      <c r="AA183" s="249" t="s">
        <v>85</v>
      </c>
    </row>
    <row r="184" spans="1:27" s="244" customFormat="1" hidden="1" x14ac:dyDescent="0.2">
      <c r="A184" s="94">
        <v>171</v>
      </c>
      <c r="B184" s="247" t="s">
        <v>645</v>
      </c>
      <c r="C184" s="247" t="s">
        <v>741</v>
      </c>
      <c r="D184" s="233" t="s">
        <v>550</v>
      </c>
      <c r="E184" s="233" t="s">
        <v>84</v>
      </c>
      <c r="F184" s="233" t="s">
        <v>85</v>
      </c>
      <c r="G184" s="233" t="s">
        <v>85</v>
      </c>
      <c r="H184" s="231">
        <v>1970</v>
      </c>
      <c r="I184" s="278">
        <v>493000</v>
      </c>
      <c r="J184" s="243" t="s">
        <v>94</v>
      </c>
      <c r="K184" s="233" t="s">
        <v>551</v>
      </c>
      <c r="L184" s="233" t="s">
        <v>646</v>
      </c>
      <c r="M184" s="233" t="s">
        <v>553</v>
      </c>
      <c r="N184" s="233" t="s">
        <v>250</v>
      </c>
      <c r="O184" s="233" t="s">
        <v>595</v>
      </c>
      <c r="P184" s="233"/>
      <c r="Q184" s="233"/>
      <c r="R184" s="233" t="s">
        <v>44</v>
      </c>
      <c r="S184" s="233" t="s">
        <v>44</v>
      </c>
      <c r="T184" s="233" t="s">
        <v>44</v>
      </c>
      <c r="U184" s="233" t="s">
        <v>44</v>
      </c>
      <c r="V184" s="233" t="s">
        <v>562</v>
      </c>
      <c r="W184" s="233" t="s">
        <v>44</v>
      </c>
      <c r="X184" s="248">
        <v>146.66</v>
      </c>
      <c r="Y184" s="249">
        <v>1</v>
      </c>
      <c r="Z184" s="249" t="s">
        <v>85</v>
      </c>
      <c r="AA184" s="249" t="s">
        <v>85</v>
      </c>
    </row>
    <row r="185" spans="1:27" s="244" customFormat="1" hidden="1" x14ac:dyDescent="0.2">
      <c r="A185" s="94">
        <v>172</v>
      </c>
      <c r="B185" s="247" t="s">
        <v>647</v>
      </c>
      <c r="C185" s="247" t="s">
        <v>741</v>
      </c>
      <c r="D185" s="233" t="s">
        <v>550</v>
      </c>
      <c r="E185" s="233" t="s">
        <v>84</v>
      </c>
      <c r="F185" s="233" t="s">
        <v>85</v>
      </c>
      <c r="G185" s="233" t="s">
        <v>85</v>
      </c>
      <c r="H185" s="231" t="s">
        <v>641</v>
      </c>
      <c r="I185" s="278">
        <v>102000</v>
      </c>
      <c r="J185" s="243" t="s">
        <v>94</v>
      </c>
      <c r="K185" s="233" t="s">
        <v>551</v>
      </c>
      <c r="L185" s="233" t="s">
        <v>648</v>
      </c>
      <c r="M185" s="233" t="s">
        <v>553</v>
      </c>
      <c r="N185" s="233" t="s">
        <v>108</v>
      </c>
      <c r="O185" s="233" t="s">
        <v>649</v>
      </c>
      <c r="P185" s="233"/>
      <c r="Q185" s="233"/>
      <c r="R185" s="233"/>
      <c r="S185" s="233"/>
      <c r="T185" s="233"/>
      <c r="U185" s="233"/>
      <c r="V185" s="233"/>
      <c r="W185" s="233"/>
      <c r="X185" s="248">
        <v>30.37</v>
      </c>
      <c r="Y185" s="249"/>
      <c r="Z185" s="249"/>
      <c r="AA185" s="249"/>
    </row>
    <row r="186" spans="1:27" s="244" customFormat="1" hidden="1" x14ac:dyDescent="0.2">
      <c r="A186" s="94">
        <v>173</v>
      </c>
      <c r="B186" s="247" t="s">
        <v>650</v>
      </c>
      <c r="C186" s="247" t="s">
        <v>925</v>
      </c>
      <c r="D186" s="233" t="s">
        <v>651</v>
      </c>
      <c r="E186" s="233" t="s">
        <v>84</v>
      </c>
      <c r="F186" s="233" t="s">
        <v>85</v>
      </c>
      <c r="G186" s="233" t="s">
        <v>85</v>
      </c>
      <c r="H186" s="231">
        <v>1900</v>
      </c>
      <c r="I186" s="278">
        <v>4315</v>
      </c>
      <c r="J186" s="243" t="s">
        <v>144</v>
      </c>
      <c r="K186" s="233" t="s">
        <v>652</v>
      </c>
      <c r="L186" s="233" t="s">
        <v>552</v>
      </c>
      <c r="M186" s="233" t="s">
        <v>653</v>
      </c>
      <c r="N186" s="233"/>
      <c r="O186" s="233" t="s">
        <v>654</v>
      </c>
      <c r="P186" s="233"/>
      <c r="Q186" s="233"/>
      <c r="R186" s="233" t="s">
        <v>44</v>
      </c>
      <c r="S186" s="233" t="s">
        <v>562</v>
      </c>
      <c r="T186" s="233" t="s">
        <v>562</v>
      </c>
      <c r="U186" s="233" t="s">
        <v>655</v>
      </c>
      <c r="V186" s="233" t="s">
        <v>562</v>
      </c>
      <c r="W186" s="233" t="s">
        <v>562</v>
      </c>
      <c r="X186" s="248">
        <v>12</v>
      </c>
      <c r="Y186" s="249">
        <v>1</v>
      </c>
      <c r="Z186" s="249" t="s">
        <v>85</v>
      </c>
      <c r="AA186" s="249" t="s">
        <v>85</v>
      </c>
    </row>
    <row r="187" spans="1:27" s="244" customFormat="1" hidden="1" x14ac:dyDescent="0.2">
      <c r="A187" s="94">
        <v>174</v>
      </c>
      <c r="B187" s="247" t="s">
        <v>731</v>
      </c>
      <c r="C187" s="247" t="s">
        <v>925</v>
      </c>
      <c r="D187" s="233" t="s">
        <v>651</v>
      </c>
      <c r="E187" s="233" t="s">
        <v>84</v>
      </c>
      <c r="F187" s="233" t="s">
        <v>85</v>
      </c>
      <c r="G187" s="233" t="s">
        <v>85</v>
      </c>
      <c r="H187" s="231">
        <v>1900</v>
      </c>
      <c r="I187" s="280">
        <v>3150</v>
      </c>
      <c r="J187" s="243" t="s">
        <v>144</v>
      </c>
      <c r="K187" s="233" t="s">
        <v>652</v>
      </c>
      <c r="L187" s="233" t="s">
        <v>556</v>
      </c>
      <c r="M187" s="233" t="s">
        <v>656</v>
      </c>
      <c r="N187" s="233"/>
      <c r="O187" s="233" t="s">
        <v>657</v>
      </c>
      <c r="P187" s="233"/>
      <c r="Q187" s="233"/>
      <c r="R187" s="233" t="s">
        <v>44</v>
      </c>
      <c r="S187" s="233" t="s">
        <v>562</v>
      </c>
      <c r="T187" s="233" t="s">
        <v>562</v>
      </c>
      <c r="U187" s="233" t="s">
        <v>655</v>
      </c>
      <c r="V187" s="233" t="s">
        <v>562</v>
      </c>
      <c r="W187" s="233" t="s">
        <v>562</v>
      </c>
      <c r="X187" s="248">
        <v>23</v>
      </c>
      <c r="Y187" s="249">
        <v>1</v>
      </c>
      <c r="Z187" s="249" t="s">
        <v>85</v>
      </c>
      <c r="AA187" s="249" t="s">
        <v>85</v>
      </c>
    </row>
    <row r="188" spans="1:27" s="244" customFormat="1" hidden="1" x14ac:dyDescent="0.2">
      <c r="A188" s="94">
        <v>175</v>
      </c>
      <c r="B188" s="247" t="s">
        <v>659</v>
      </c>
      <c r="C188" s="247" t="s">
        <v>925</v>
      </c>
      <c r="D188" s="233" t="s">
        <v>651</v>
      </c>
      <c r="E188" s="233" t="s">
        <v>84</v>
      </c>
      <c r="F188" s="233" t="s">
        <v>85</v>
      </c>
      <c r="G188" s="233" t="s">
        <v>85</v>
      </c>
      <c r="H188" s="231">
        <v>2015</v>
      </c>
      <c r="I188" s="278">
        <v>1330</v>
      </c>
      <c r="J188" s="243" t="s">
        <v>144</v>
      </c>
      <c r="K188" s="233" t="s">
        <v>652</v>
      </c>
      <c r="L188" s="233" t="s">
        <v>642</v>
      </c>
      <c r="M188" s="233" t="s">
        <v>74</v>
      </c>
      <c r="N188" s="233"/>
      <c r="O188" s="233" t="s">
        <v>657</v>
      </c>
      <c r="P188" s="233"/>
      <c r="Q188" s="233"/>
      <c r="R188" s="233" t="s">
        <v>44</v>
      </c>
      <c r="S188" s="233" t="s">
        <v>562</v>
      </c>
      <c r="T188" s="233" t="s">
        <v>562</v>
      </c>
      <c r="U188" s="233" t="s">
        <v>655</v>
      </c>
      <c r="V188" s="233" t="s">
        <v>562</v>
      </c>
      <c r="W188" s="233" t="s">
        <v>562</v>
      </c>
      <c r="X188" s="248">
        <v>2.2000000000000002</v>
      </c>
      <c r="Y188" s="249">
        <v>1</v>
      </c>
      <c r="Z188" s="249" t="s">
        <v>85</v>
      </c>
      <c r="AA188" s="249" t="s">
        <v>85</v>
      </c>
    </row>
    <row r="189" spans="1:27" s="244" customFormat="1" hidden="1" x14ac:dyDescent="0.2">
      <c r="A189" s="94">
        <v>176</v>
      </c>
      <c r="B189" s="247" t="s">
        <v>660</v>
      </c>
      <c r="C189" s="247" t="s">
        <v>925</v>
      </c>
      <c r="D189" s="233" t="s">
        <v>651</v>
      </c>
      <c r="E189" s="233" t="s">
        <v>84</v>
      </c>
      <c r="F189" s="233" t="s">
        <v>85</v>
      </c>
      <c r="G189" s="233" t="s">
        <v>85</v>
      </c>
      <c r="H189" s="231">
        <v>1900</v>
      </c>
      <c r="I189" s="278">
        <v>925</v>
      </c>
      <c r="J189" s="243" t="s">
        <v>144</v>
      </c>
      <c r="K189" s="233" t="s">
        <v>652</v>
      </c>
      <c r="L189" s="233" t="s">
        <v>561</v>
      </c>
      <c r="M189" s="233" t="s">
        <v>656</v>
      </c>
      <c r="N189" s="233"/>
      <c r="O189" s="233" t="s">
        <v>657</v>
      </c>
      <c r="P189" s="233"/>
      <c r="Q189" s="233"/>
      <c r="R189" s="233" t="s">
        <v>44</v>
      </c>
      <c r="S189" s="233" t="s">
        <v>562</v>
      </c>
      <c r="T189" s="233" t="s">
        <v>562</v>
      </c>
      <c r="U189" s="233" t="s">
        <v>655</v>
      </c>
      <c r="V189" s="233" t="s">
        <v>562</v>
      </c>
      <c r="W189" s="233" t="s">
        <v>562</v>
      </c>
      <c r="X189" s="248">
        <v>24.72</v>
      </c>
      <c r="Y189" s="249">
        <v>1</v>
      </c>
      <c r="Z189" s="249" t="s">
        <v>85</v>
      </c>
      <c r="AA189" s="249" t="s">
        <v>85</v>
      </c>
    </row>
    <row r="190" spans="1:27" s="244" customFormat="1" hidden="1" x14ac:dyDescent="0.2">
      <c r="A190" s="94">
        <v>177</v>
      </c>
      <c r="B190" s="247" t="s">
        <v>661</v>
      </c>
      <c r="C190" s="247" t="s">
        <v>925</v>
      </c>
      <c r="D190" s="233" t="s">
        <v>651</v>
      </c>
      <c r="E190" s="233" t="s">
        <v>84</v>
      </c>
      <c r="F190" s="233" t="s">
        <v>85</v>
      </c>
      <c r="G190" s="233" t="s">
        <v>85</v>
      </c>
      <c r="H190" s="231">
        <v>1900</v>
      </c>
      <c r="I190" s="278">
        <v>1890</v>
      </c>
      <c r="J190" s="243" t="s">
        <v>144</v>
      </c>
      <c r="K190" s="233" t="s">
        <v>652</v>
      </c>
      <c r="L190" s="233" t="s">
        <v>567</v>
      </c>
      <c r="M190" s="233" t="s">
        <v>656</v>
      </c>
      <c r="N190" s="233"/>
      <c r="O190" s="233" t="s">
        <v>654</v>
      </c>
      <c r="P190" s="233"/>
      <c r="Q190" s="233"/>
      <c r="R190" s="233" t="s">
        <v>44</v>
      </c>
      <c r="S190" s="233" t="s">
        <v>562</v>
      </c>
      <c r="T190" s="233" t="s">
        <v>562</v>
      </c>
      <c r="U190" s="233" t="s">
        <v>655</v>
      </c>
      <c r="V190" s="233" t="s">
        <v>562</v>
      </c>
      <c r="W190" s="233" t="s">
        <v>562</v>
      </c>
      <c r="X190" s="248">
        <v>6.4</v>
      </c>
      <c r="Y190" s="249">
        <v>1</v>
      </c>
      <c r="Z190" s="249" t="s">
        <v>85</v>
      </c>
      <c r="AA190" s="249" t="s">
        <v>85</v>
      </c>
    </row>
    <row r="191" spans="1:27" s="244" customFormat="1" hidden="1" x14ac:dyDescent="0.2">
      <c r="A191" s="94">
        <v>178</v>
      </c>
      <c r="B191" s="247" t="s">
        <v>662</v>
      </c>
      <c r="C191" s="247" t="s">
        <v>925</v>
      </c>
      <c r="D191" s="233" t="s">
        <v>651</v>
      </c>
      <c r="E191" s="233" t="s">
        <v>84</v>
      </c>
      <c r="F191" s="233" t="s">
        <v>85</v>
      </c>
      <c r="G191" s="233" t="s">
        <v>85</v>
      </c>
      <c r="H191" s="231" t="s">
        <v>165</v>
      </c>
      <c r="I191" s="278">
        <v>28400</v>
      </c>
      <c r="J191" s="252" t="s">
        <v>94</v>
      </c>
      <c r="K191" s="233" t="s">
        <v>652</v>
      </c>
      <c r="L191" s="233" t="s">
        <v>579</v>
      </c>
      <c r="M191" s="233" t="s">
        <v>74</v>
      </c>
      <c r="N191" s="233"/>
      <c r="O191" s="233" t="s">
        <v>657</v>
      </c>
      <c r="P191" s="233"/>
      <c r="Q191" s="233"/>
      <c r="R191" s="233" t="s">
        <v>44</v>
      </c>
      <c r="S191" s="233" t="s">
        <v>562</v>
      </c>
      <c r="T191" s="233" t="s">
        <v>562</v>
      </c>
      <c r="U191" s="233" t="s">
        <v>655</v>
      </c>
      <c r="V191" s="233" t="s">
        <v>562</v>
      </c>
      <c r="W191" s="233" t="s">
        <v>562</v>
      </c>
      <c r="X191" s="248">
        <v>12.92</v>
      </c>
      <c r="Y191" s="249">
        <v>1</v>
      </c>
      <c r="Z191" s="249" t="s">
        <v>85</v>
      </c>
      <c r="AA191" s="249" t="s">
        <v>85</v>
      </c>
    </row>
    <row r="192" spans="1:27" s="244" customFormat="1" hidden="1" x14ac:dyDescent="0.2">
      <c r="A192" s="94">
        <v>179</v>
      </c>
      <c r="B192" s="247" t="s">
        <v>663</v>
      </c>
      <c r="C192" s="247" t="s">
        <v>925</v>
      </c>
      <c r="D192" s="233" t="s">
        <v>651</v>
      </c>
      <c r="E192" s="233" t="s">
        <v>84</v>
      </c>
      <c r="F192" s="233" t="s">
        <v>85</v>
      </c>
      <c r="G192" s="233" t="s">
        <v>85</v>
      </c>
      <c r="H192" s="231">
        <v>1900</v>
      </c>
      <c r="I192" s="278">
        <v>1770</v>
      </c>
      <c r="J192" s="243" t="s">
        <v>144</v>
      </c>
      <c r="K192" s="233" t="s">
        <v>652</v>
      </c>
      <c r="L192" s="233" t="s">
        <v>581</v>
      </c>
      <c r="M192" s="233" t="s">
        <v>74</v>
      </c>
      <c r="N192" s="233"/>
      <c r="O192" s="233" t="s">
        <v>657</v>
      </c>
      <c r="P192" s="233"/>
      <c r="Q192" s="233"/>
      <c r="R192" s="233" t="s">
        <v>44</v>
      </c>
      <c r="S192" s="233" t="s">
        <v>562</v>
      </c>
      <c r="T192" s="233" t="s">
        <v>562</v>
      </c>
      <c r="U192" s="233" t="s">
        <v>655</v>
      </c>
      <c r="V192" s="233" t="s">
        <v>562</v>
      </c>
      <c r="W192" s="233" t="s">
        <v>562</v>
      </c>
      <c r="X192" s="248">
        <v>14.5</v>
      </c>
      <c r="Y192" s="249">
        <v>1</v>
      </c>
      <c r="Z192" s="249" t="s">
        <v>85</v>
      </c>
      <c r="AA192" s="249" t="s">
        <v>85</v>
      </c>
    </row>
    <row r="193" spans="1:27" s="244" customFormat="1" hidden="1" x14ac:dyDescent="0.2">
      <c r="A193" s="94">
        <v>180</v>
      </c>
      <c r="B193" s="247" t="s">
        <v>664</v>
      </c>
      <c r="C193" s="247" t="s">
        <v>925</v>
      </c>
      <c r="D193" s="233" t="s">
        <v>651</v>
      </c>
      <c r="E193" s="233" t="s">
        <v>84</v>
      </c>
      <c r="F193" s="233" t="s">
        <v>85</v>
      </c>
      <c r="G193" s="233" t="s">
        <v>85</v>
      </c>
      <c r="H193" s="231">
        <v>2010</v>
      </c>
      <c r="I193" s="278">
        <v>1470</v>
      </c>
      <c r="J193" s="243" t="s">
        <v>144</v>
      </c>
      <c r="K193" s="233" t="s">
        <v>652</v>
      </c>
      <c r="L193" s="233" t="s">
        <v>569</v>
      </c>
      <c r="M193" s="233" t="s">
        <v>665</v>
      </c>
      <c r="N193" s="233"/>
      <c r="O193" s="233" t="s">
        <v>657</v>
      </c>
      <c r="P193" s="233"/>
      <c r="Q193" s="233"/>
      <c r="R193" s="233" t="s">
        <v>44</v>
      </c>
      <c r="S193" s="233" t="s">
        <v>562</v>
      </c>
      <c r="T193" s="233" t="s">
        <v>562</v>
      </c>
      <c r="U193" s="233" t="s">
        <v>655</v>
      </c>
      <c r="V193" s="233" t="s">
        <v>562</v>
      </c>
      <c r="W193" s="233" t="s">
        <v>562</v>
      </c>
      <c r="X193" s="248">
        <v>6</v>
      </c>
      <c r="Y193" s="249">
        <v>1</v>
      </c>
      <c r="Z193" s="249" t="s">
        <v>85</v>
      </c>
      <c r="AA193" s="249" t="s">
        <v>85</v>
      </c>
    </row>
    <row r="194" spans="1:27" s="244" customFormat="1" hidden="1" x14ac:dyDescent="0.2">
      <c r="A194" s="94">
        <v>181</v>
      </c>
      <c r="B194" s="247" t="s">
        <v>666</v>
      </c>
      <c r="C194" s="247" t="s">
        <v>925</v>
      </c>
      <c r="D194" s="233" t="s">
        <v>651</v>
      </c>
      <c r="E194" s="233" t="s">
        <v>84</v>
      </c>
      <c r="F194" s="233" t="s">
        <v>85</v>
      </c>
      <c r="G194" s="233" t="s">
        <v>85</v>
      </c>
      <c r="H194" s="231">
        <v>1980</v>
      </c>
      <c r="I194" s="278">
        <v>1850</v>
      </c>
      <c r="J194" s="243" t="s">
        <v>144</v>
      </c>
      <c r="K194" s="233" t="s">
        <v>652</v>
      </c>
      <c r="L194" s="233" t="s">
        <v>571</v>
      </c>
      <c r="M194" s="233" t="s">
        <v>656</v>
      </c>
      <c r="N194" s="233"/>
      <c r="O194" s="233" t="s">
        <v>657</v>
      </c>
      <c r="P194" s="233"/>
      <c r="Q194" s="233"/>
      <c r="R194" s="233" t="s">
        <v>44</v>
      </c>
      <c r="S194" s="233" t="s">
        <v>562</v>
      </c>
      <c r="T194" s="233" t="s">
        <v>562</v>
      </c>
      <c r="U194" s="233" t="s">
        <v>655</v>
      </c>
      <c r="V194" s="233" t="s">
        <v>562</v>
      </c>
      <c r="W194" s="233" t="s">
        <v>562</v>
      </c>
      <c r="X194" s="248">
        <v>15</v>
      </c>
      <c r="Y194" s="249">
        <v>1</v>
      </c>
      <c r="Z194" s="249" t="s">
        <v>85</v>
      </c>
      <c r="AA194" s="249" t="s">
        <v>85</v>
      </c>
    </row>
    <row r="195" spans="1:27" s="244" customFormat="1" hidden="1" x14ac:dyDescent="0.2">
      <c r="A195" s="94">
        <v>182</v>
      </c>
      <c r="B195" s="247" t="s">
        <v>921</v>
      </c>
      <c r="C195" s="247" t="s">
        <v>925</v>
      </c>
      <c r="D195" s="233" t="s">
        <v>651</v>
      </c>
      <c r="E195" s="233" t="s">
        <v>84</v>
      </c>
      <c r="F195" s="233" t="s">
        <v>85</v>
      </c>
      <c r="G195" s="233" t="s">
        <v>85</v>
      </c>
      <c r="H195" s="231" t="s">
        <v>165</v>
      </c>
      <c r="I195" s="278">
        <v>890</v>
      </c>
      <c r="J195" s="243" t="s">
        <v>144</v>
      </c>
      <c r="K195" s="233" t="s">
        <v>652</v>
      </c>
      <c r="L195" s="233" t="s">
        <v>599</v>
      </c>
      <c r="M195" s="233" t="s">
        <v>74</v>
      </c>
      <c r="N195" s="233"/>
      <c r="O195" s="233" t="s">
        <v>657</v>
      </c>
      <c r="P195" s="233"/>
      <c r="Q195" s="233"/>
      <c r="R195" s="233" t="s">
        <v>44</v>
      </c>
      <c r="S195" s="233" t="s">
        <v>562</v>
      </c>
      <c r="T195" s="233" t="s">
        <v>562</v>
      </c>
      <c r="U195" s="233" t="s">
        <v>655</v>
      </c>
      <c r="V195" s="233" t="s">
        <v>562</v>
      </c>
      <c r="W195" s="233" t="s">
        <v>562</v>
      </c>
      <c r="X195" s="248">
        <v>11.4</v>
      </c>
      <c r="Y195" s="249">
        <v>1</v>
      </c>
      <c r="Z195" s="249" t="s">
        <v>85</v>
      </c>
      <c r="AA195" s="249" t="s">
        <v>85</v>
      </c>
    </row>
    <row r="196" spans="1:27" s="244" customFormat="1" hidden="1" x14ac:dyDescent="0.2">
      <c r="A196" s="94">
        <v>183</v>
      </c>
      <c r="B196" s="247" t="s">
        <v>667</v>
      </c>
      <c r="C196" s="247" t="s">
        <v>925</v>
      </c>
      <c r="D196" s="233" t="s">
        <v>651</v>
      </c>
      <c r="E196" s="233" t="s">
        <v>84</v>
      </c>
      <c r="F196" s="233" t="s">
        <v>85</v>
      </c>
      <c r="G196" s="233" t="s">
        <v>85</v>
      </c>
      <c r="H196" s="231">
        <v>1968</v>
      </c>
      <c r="I196" s="278">
        <v>2330</v>
      </c>
      <c r="J196" s="243" t="s">
        <v>144</v>
      </c>
      <c r="K196" s="233" t="s">
        <v>652</v>
      </c>
      <c r="L196" s="233" t="s">
        <v>588</v>
      </c>
      <c r="M196" s="233" t="s">
        <v>656</v>
      </c>
      <c r="N196" s="233"/>
      <c r="O196" s="233" t="s">
        <v>654</v>
      </c>
      <c r="P196" s="233"/>
      <c r="Q196" s="233"/>
      <c r="R196" s="233" t="s">
        <v>44</v>
      </c>
      <c r="S196" s="233" t="s">
        <v>562</v>
      </c>
      <c r="T196" s="233" t="s">
        <v>562</v>
      </c>
      <c r="U196" s="233" t="s">
        <v>655</v>
      </c>
      <c r="V196" s="233" t="s">
        <v>562</v>
      </c>
      <c r="W196" s="233" t="s">
        <v>562</v>
      </c>
      <c r="X196" s="248">
        <v>49.5</v>
      </c>
      <c r="Y196" s="249">
        <v>1</v>
      </c>
      <c r="Z196" s="249" t="s">
        <v>85</v>
      </c>
      <c r="AA196" s="249" t="s">
        <v>85</v>
      </c>
    </row>
    <row r="197" spans="1:27" s="244" customFormat="1" hidden="1" x14ac:dyDescent="0.2">
      <c r="A197" s="94">
        <v>184</v>
      </c>
      <c r="B197" s="247" t="s">
        <v>667</v>
      </c>
      <c r="C197" s="247" t="s">
        <v>925</v>
      </c>
      <c r="D197" s="233" t="s">
        <v>651</v>
      </c>
      <c r="E197" s="233" t="s">
        <v>84</v>
      </c>
      <c r="F197" s="233" t="s">
        <v>85</v>
      </c>
      <c r="G197" s="233" t="s">
        <v>85</v>
      </c>
      <c r="H197" s="231">
        <v>1970</v>
      </c>
      <c r="I197" s="278">
        <v>2330</v>
      </c>
      <c r="J197" s="243" t="s">
        <v>144</v>
      </c>
      <c r="K197" s="233" t="s">
        <v>652</v>
      </c>
      <c r="L197" s="233" t="s">
        <v>589</v>
      </c>
      <c r="M197" s="233" t="s">
        <v>656</v>
      </c>
      <c r="N197" s="233"/>
      <c r="O197" s="233" t="s">
        <v>654</v>
      </c>
      <c r="P197" s="233"/>
      <c r="Q197" s="233"/>
      <c r="R197" s="233" t="s">
        <v>44</v>
      </c>
      <c r="S197" s="233" t="s">
        <v>562</v>
      </c>
      <c r="T197" s="233" t="s">
        <v>562</v>
      </c>
      <c r="U197" s="233" t="s">
        <v>655</v>
      </c>
      <c r="V197" s="233" t="s">
        <v>562</v>
      </c>
      <c r="W197" s="233" t="s">
        <v>562</v>
      </c>
      <c r="X197" s="248">
        <v>46</v>
      </c>
      <c r="Y197" s="249">
        <v>1</v>
      </c>
      <c r="Z197" s="249" t="s">
        <v>85</v>
      </c>
      <c r="AA197" s="249" t="s">
        <v>85</v>
      </c>
    </row>
    <row r="198" spans="1:27" s="244" customFormat="1" hidden="1" x14ac:dyDescent="0.2">
      <c r="A198" s="94">
        <v>185</v>
      </c>
      <c r="B198" s="247" t="s">
        <v>668</v>
      </c>
      <c r="C198" s="247" t="s">
        <v>925</v>
      </c>
      <c r="D198" s="233" t="s">
        <v>651</v>
      </c>
      <c r="E198" s="233" t="s">
        <v>84</v>
      </c>
      <c r="F198" s="233" t="s">
        <v>85</v>
      </c>
      <c r="G198" s="233" t="s">
        <v>85</v>
      </c>
      <c r="H198" s="231" t="s">
        <v>165</v>
      </c>
      <c r="I198" s="278">
        <v>980</v>
      </c>
      <c r="J198" s="243" t="s">
        <v>144</v>
      </c>
      <c r="K198" s="233" t="s">
        <v>652</v>
      </c>
      <c r="L198" s="233" t="s">
        <v>669</v>
      </c>
      <c r="M198" s="233" t="s">
        <v>656</v>
      </c>
      <c r="N198" s="233"/>
      <c r="O198" s="233" t="s">
        <v>654</v>
      </c>
      <c r="P198" s="233"/>
      <c r="Q198" s="233"/>
      <c r="R198" s="233" t="s">
        <v>44</v>
      </c>
      <c r="S198" s="233" t="s">
        <v>562</v>
      </c>
      <c r="T198" s="233" t="s">
        <v>562</v>
      </c>
      <c r="U198" s="233" t="s">
        <v>655</v>
      </c>
      <c r="V198" s="233" t="s">
        <v>562</v>
      </c>
      <c r="W198" s="233" t="s">
        <v>562</v>
      </c>
      <c r="X198" s="248">
        <v>38.85</v>
      </c>
      <c r="Y198" s="249">
        <v>1</v>
      </c>
      <c r="Z198" s="249" t="s">
        <v>85</v>
      </c>
      <c r="AA198" s="249" t="s">
        <v>85</v>
      </c>
    </row>
    <row r="199" spans="1:27" s="244" customFormat="1" hidden="1" x14ac:dyDescent="0.2">
      <c r="A199" s="94">
        <v>186</v>
      </c>
      <c r="B199" s="247" t="s">
        <v>670</v>
      </c>
      <c r="C199" s="247" t="s">
        <v>925</v>
      </c>
      <c r="D199" s="233" t="s">
        <v>651</v>
      </c>
      <c r="E199" s="233" t="s">
        <v>84</v>
      </c>
      <c r="F199" s="233" t="s">
        <v>85</v>
      </c>
      <c r="G199" s="233" t="s">
        <v>85</v>
      </c>
      <c r="H199" s="231">
        <v>1980</v>
      </c>
      <c r="I199" s="278">
        <v>3030</v>
      </c>
      <c r="J199" s="243" t="s">
        <v>144</v>
      </c>
      <c r="K199" s="233" t="s">
        <v>652</v>
      </c>
      <c r="L199" s="233" t="s">
        <v>671</v>
      </c>
      <c r="M199" s="233" t="s">
        <v>656</v>
      </c>
      <c r="N199" s="233"/>
      <c r="O199" s="233" t="s">
        <v>657</v>
      </c>
      <c r="P199" s="233"/>
      <c r="Q199" s="233"/>
      <c r="R199" s="233" t="s">
        <v>44</v>
      </c>
      <c r="S199" s="233" t="s">
        <v>562</v>
      </c>
      <c r="T199" s="233" t="s">
        <v>562</v>
      </c>
      <c r="U199" s="233" t="s">
        <v>655</v>
      </c>
      <c r="V199" s="233" t="s">
        <v>562</v>
      </c>
      <c r="W199" s="233" t="s">
        <v>562</v>
      </c>
      <c r="X199" s="248">
        <v>48</v>
      </c>
      <c r="Y199" s="249">
        <v>1</v>
      </c>
      <c r="Z199" s="249" t="s">
        <v>85</v>
      </c>
      <c r="AA199" s="249" t="s">
        <v>85</v>
      </c>
    </row>
    <row r="200" spans="1:27" s="244" customFormat="1" hidden="1" x14ac:dyDescent="0.2">
      <c r="A200" s="94">
        <v>187</v>
      </c>
      <c r="B200" s="247" t="s">
        <v>672</v>
      </c>
      <c r="C200" s="247" t="s">
        <v>925</v>
      </c>
      <c r="D200" s="233" t="s">
        <v>651</v>
      </c>
      <c r="E200" s="233" t="s">
        <v>84</v>
      </c>
      <c r="F200" s="233" t="s">
        <v>85</v>
      </c>
      <c r="G200" s="233" t="s">
        <v>85</v>
      </c>
      <c r="H200" s="231">
        <v>2016</v>
      </c>
      <c r="I200" s="278">
        <v>1581</v>
      </c>
      <c r="J200" s="243" t="s">
        <v>144</v>
      </c>
      <c r="K200" s="233" t="s">
        <v>652</v>
      </c>
      <c r="L200" s="233" t="s">
        <v>638</v>
      </c>
      <c r="M200" s="233" t="s">
        <v>673</v>
      </c>
      <c r="N200" s="233"/>
      <c r="O200" s="233" t="s">
        <v>674</v>
      </c>
      <c r="P200" s="233"/>
      <c r="Q200" s="233"/>
      <c r="R200" s="233" t="s">
        <v>44</v>
      </c>
      <c r="S200" s="233" t="s">
        <v>562</v>
      </c>
      <c r="T200" s="233" t="s">
        <v>562</v>
      </c>
      <c r="U200" s="233" t="s">
        <v>655</v>
      </c>
      <c r="V200" s="233" t="s">
        <v>562</v>
      </c>
      <c r="W200" s="233" t="s">
        <v>562</v>
      </c>
      <c r="X200" s="248">
        <v>15</v>
      </c>
      <c r="Y200" s="249">
        <v>1</v>
      </c>
      <c r="Z200" s="249" t="s">
        <v>85</v>
      </c>
      <c r="AA200" s="249" t="s">
        <v>85</v>
      </c>
    </row>
    <row r="201" spans="1:27" s="244" customFormat="1" hidden="1" x14ac:dyDescent="0.2">
      <c r="A201" s="94">
        <v>188</v>
      </c>
      <c r="B201" s="247" t="s">
        <v>675</v>
      </c>
      <c r="C201" s="247" t="s">
        <v>925</v>
      </c>
      <c r="D201" s="233" t="s">
        <v>651</v>
      </c>
      <c r="E201" s="233" t="s">
        <v>84</v>
      </c>
      <c r="F201" s="233" t="s">
        <v>85</v>
      </c>
      <c r="G201" s="233" t="s">
        <v>85</v>
      </c>
      <c r="H201" s="231">
        <v>1985</v>
      </c>
      <c r="I201" s="278">
        <v>605</v>
      </c>
      <c r="J201" s="243" t="s">
        <v>144</v>
      </c>
      <c r="K201" s="233" t="s">
        <v>652</v>
      </c>
      <c r="L201" s="233" t="s">
        <v>604</v>
      </c>
      <c r="M201" s="233" t="s">
        <v>656</v>
      </c>
      <c r="N201" s="233"/>
      <c r="O201" s="233" t="s">
        <v>654</v>
      </c>
      <c r="P201" s="233"/>
      <c r="Q201" s="233"/>
      <c r="R201" s="233" t="s">
        <v>44</v>
      </c>
      <c r="S201" s="233" t="s">
        <v>562</v>
      </c>
      <c r="T201" s="233" t="s">
        <v>562</v>
      </c>
      <c r="U201" s="233" t="s">
        <v>655</v>
      </c>
      <c r="V201" s="233" t="s">
        <v>562</v>
      </c>
      <c r="W201" s="233" t="s">
        <v>562</v>
      </c>
      <c r="X201" s="248">
        <v>11.5</v>
      </c>
      <c r="Y201" s="249">
        <v>1</v>
      </c>
      <c r="Z201" s="249" t="s">
        <v>85</v>
      </c>
      <c r="AA201" s="249" t="s">
        <v>85</v>
      </c>
    </row>
    <row r="202" spans="1:27" s="244" customFormat="1" hidden="1" x14ac:dyDescent="0.2">
      <c r="A202" s="94">
        <v>189</v>
      </c>
      <c r="B202" s="247" t="s">
        <v>672</v>
      </c>
      <c r="C202" s="247" t="s">
        <v>925</v>
      </c>
      <c r="D202" s="233" t="s">
        <v>651</v>
      </c>
      <c r="E202" s="233" t="s">
        <v>84</v>
      </c>
      <c r="F202" s="233" t="s">
        <v>85</v>
      </c>
      <c r="G202" s="233" t="s">
        <v>85</v>
      </c>
      <c r="H202" s="231">
        <v>1966</v>
      </c>
      <c r="I202" s="278">
        <v>973</v>
      </c>
      <c r="J202" s="243" t="s">
        <v>144</v>
      </c>
      <c r="K202" s="233" t="s">
        <v>652</v>
      </c>
      <c r="L202" s="233" t="s">
        <v>619</v>
      </c>
      <c r="M202" s="233" t="s">
        <v>656</v>
      </c>
      <c r="N202" s="233"/>
      <c r="O202" s="233" t="s">
        <v>654</v>
      </c>
      <c r="P202" s="233"/>
      <c r="Q202" s="233"/>
      <c r="R202" s="233" t="s">
        <v>44</v>
      </c>
      <c r="S202" s="233" t="s">
        <v>562</v>
      </c>
      <c r="T202" s="233" t="s">
        <v>562</v>
      </c>
      <c r="U202" s="233" t="s">
        <v>655</v>
      </c>
      <c r="V202" s="233" t="s">
        <v>562</v>
      </c>
      <c r="W202" s="233" t="s">
        <v>562</v>
      </c>
      <c r="X202" s="248">
        <v>18.5</v>
      </c>
      <c r="Y202" s="249">
        <v>1</v>
      </c>
      <c r="Z202" s="249" t="s">
        <v>85</v>
      </c>
      <c r="AA202" s="249" t="s">
        <v>85</v>
      </c>
    </row>
    <row r="203" spans="1:27" s="244" customFormat="1" hidden="1" x14ac:dyDescent="0.2">
      <c r="A203" s="94">
        <v>190</v>
      </c>
      <c r="B203" s="247" t="s">
        <v>676</v>
      </c>
      <c r="C203" s="247" t="s">
        <v>925</v>
      </c>
      <c r="D203" s="233" t="s">
        <v>651</v>
      </c>
      <c r="E203" s="233" t="s">
        <v>84</v>
      </c>
      <c r="F203" s="233" t="s">
        <v>85</v>
      </c>
      <c r="G203" s="233" t="s">
        <v>85</v>
      </c>
      <c r="H203" s="231" t="s">
        <v>165</v>
      </c>
      <c r="I203" s="278">
        <v>2940</v>
      </c>
      <c r="J203" s="243" t="s">
        <v>144</v>
      </c>
      <c r="K203" s="233" t="s">
        <v>652</v>
      </c>
      <c r="L203" s="233" t="s">
        <v>677</v>
      </c>
      <c r="M203" s="233" t="s">
        <v>74</v>
      </c>
      <c r="N203" s="233"/>
      <c r="O203" s="233" t="s">
        <v>678</v>
      </c>
      <c r="P203" s="233"/>
      <c r="Q203" s="233"/>
      <c r="R203" s="233" t="s">
        <v>44</v>
      </c>
      <c r="S203" s="233" t="s">
        <v>562</v>
      </c>
      <c r="T203" s="233" t="s">
        <v>562</v>
      </c>
      <c r="U203" s="233" t="s">
        <v>655</v>
      </c>
      <c r="V203" s="233" t="s">
        <v>562</v>
      </c>
      <c r="W203" s="233" t="s">
        <v>562</v>
      </c>
      <c r="X203" s="248">
        <v>29</v>
      </c>
      <c r="Y203" s="249">
        <v>1</v>
      </c>
      <c r="Z203" s="249" t="s">
        <v>85</v>
      </c>
      <c r="AA203" s="249" t="s">
        <v>85</v>
      </c>
    </row>
    <row r="204" spans="1:27" s="244" customFormat="1" hidden="1" x14ac:dyDescent="0.2">
      <c r="A204" s="94">
        <v>191</v>
      </c>
      <c r="B204" s="247" t="s">
        <v>679</v>
      </c>
      <c r="C204" s="247" t="s">
        <v>925</v>
      </c>
      <c r="D204" s="233" t="s">
        <v>651</v>
      </c>
      <c r="E204" s="233" t="s">
        <v>84</v>
      </c>
      <c r="F204" s="233" t="s">
        <v>85</v>
      </c>
      <c r="G204" s="233" t="s">
        <v>85</v>
      </c>
      <c r="H204" s="231" t="s">
        <v>165</v>
      </c>
      <c r="I204" s="278">
        <v>594</v>
      </c>
      <c r="J204" s="243" t="s">
        <v>144</v>
      </c>
      <c r="K204" s="233" t="s">
        <v>652</v>
      </c>
      <c r="L204" s="233" t="s">
        <v>606</v>
      </c>
      <c r="M204" s="233" t="s">
        <v>74</v>
      </c>
      <c r="N204" s="233"/>
      <c r="O204" s="233" t="s">
        <v>678</v>
      </c>
      <c r="P204" s="233"/>
      <c r="Q204" s="233"/>
      <c r="R204" s="233" t="s">
        <v>44</v>
      </c>
      <c r="S204" s="233" t="s">
        <v>562</v>
      </c>
      <c r="T204" s="233" t="s">
        <v>562</v>
      </c>
      <c r="U204" s="233" t="s">
        <v>655</v>
      </c>
      <c r="V204" s="233" t="s">
        <v>562</v>
      </c>
      <c r="W204" s="233" t="s">
        <v>562</v>
      </c>
      <c r="X204" s="248">
        <v>61.69</v>
      </c>
      <c r="Y204" s="249">
        <v>1</v>
      </c>
      <c r="Z204" s="249" t="s">
        <v>85</v>
      </c>
      <c r="AA204" s="249" t="s">
        <v>85</v>
      </c>
    </row>
    <row r="205" spans="1:27" s="244" customFormat="1" hidden="1" x14ac:dyDescent="0.2">
      <c r="A205" s="94">
        <v>192</v>
      </c>
      <c r="B205" s="247" t="s">
        <v>680</v>
      </c>
      <c r="C205" s="247" t="s">
        <v>925</v>
      </c>
      <c r="D205" s="233" t="s">
        <v>651</v>
      </c>
      <c r="E205" s="233" t="s">
        <v>84</v>
      </c>
      <c r="F205" s="233" t="s">
        <v>85</v>
      </c>
      <c r="G205" s="233" t="s">
        <v>85</v>
      </c>
      <c r="H205" s="231" t="s">
        <v>165</v>
      </c>
      <c r="I205" s="278">
        <v>2102</v>
      </c>
      <c r="J205" s="243" t="s">
        <v>144</v>
      </c>
      <c r="K205" s="233" t="s">
        <v>652</v>
      </c>
      <c r="L205" s="233" t="s">
        <v>632</v>
      </c>
      <c r="M205" s="233" t="s">
        <v>74</v>
      </c>
      <c r="N205" s="233"/>
      <c r="O205" s="233" t="s">
        <v>657</v>
      </c>
      <c r="P205" s="233"/>
      <c r="Q205" s="233"/>
      <c r="R205" s="233" t="s">
        <v>44</v>
      </c>
      <c r="S205" s="233" t="s">
        <v>562</v>
      </c>
      <c r="T205" s="233" t="s">
        <v>562</v>
      </c>
      <c r="U205" s="233" t="s">
        <v>655</v>
      </c>
      <c r="V205" s="233" t="s">
        <v>562</v>
      </c>
      <c r="W205" s="233" t="s">
        <v>562</v>
      </c>
      <c r="X205" s="248">
        <v>40</v>
      </c>
      <c r="Y205" s="249">
        <v>1</v>
      </c>
      <c r="Z205" s="249" t="s">
        <v>85</v>
      </c>
      <c r="AA205" s="249" t="s">
        <v>85</v>
      </c>
    </row>
    <row r="206" spans="1:27" s="244" customFormat="1" hidden="1" x14ac:dyDescent="0.2">
      <c r="A206" s="94">
        <v>193</v>
      </c>
      <c r="B206" s="247" t="s">
        <v>672</v>
      </c>
      <c r="C206" s="247" t="s">
        <v>925</v>
      </c>
      <c r="D206" s="233" t="s">
        <v>651</v>
      </c>
      <c r="E206" s="233" t="s">
        <v>84</v>
      </c>
      <c r="F206" s="233" t="s">
        <v>85</v>
      </c>
      <c r="G206" s="233" t="s">
        <v>85</v>
      </c>
      <c r="H206" s="231">
        <v>1966</v>
      </c>
      <c r="I206" s="278">
        <v>2010</v>
      </c>
      <c r="J206" s="243" t="s">
        <v>144</v>
      </c>
      <c r="K206" s="233" t="s">
        <v>652</v>
      </c>
      <c r="L206" s="233" t="s">
        <v>624</v>
      </c>
      <c r="M206" s="233" t="s">
        <v>656</v>
      </c>
      <c r="N206" s="233"/>
      <c r="O206" s="233" t="s">
        <v>654</v>
      </c>
      <c r="P206" s="233"/>
      <c r="Q206" s="233"/>
      <c r="R206" s="233" t="s">
        <v>44</v>
      </c>
      <c r="S206" s="233" t="s">
        <v>562</v>
      </c>
      <c r="T206" s="233" t="s">
        <v>562</v>
      </c>
      <c r="U206" s="233" t="s">
        <v>655</v>
      </c>
      <c r="V206" s="233" t="s">
        <v>562</v>
      </c>
      <c r="W206" s="233" t="s">
        <v>562</v>
      </c>
      <c r="X206" s="248">
        <v>20</v>
      </c>
      <c r="Y206" s="249">
        <v>1</v>
      </c>
      <c r="Z206" s="249" t="s">
        <v>85</v>
      </c>
      <c r="AA206" s="249" t="s">
        <v>85</v>
      </c>
    </row>
    <row r="207" spans="1:27" s="244" customFormat="1" hidden="1" x14ac:dyDescent="0.2">
      <c r="A207" s="94">
        <v>194</v>
      </c>
      <c r="B207" s="247" t="s">
        <v>664</v>
      </c>
      <c r="C207" s="247" t="s">
        <v>925</v>
      </c>
      <c r="D207" s="233" t="s">
        <v>651</v>
      </c>
      <c r="E207" s="233" t="s">
        <v>84</v>
      </c>
      <c r="F207" s="233" t="s">
        <v>85</v>
      </c>
      <c r="G207" s="233" t="s">
        <v>85</v>
      </c>
      <c r="H207" s="231">
        <v>2016</v>
      </c>
      <c r="I207" s="278">
        <v>631</v>
      </c>
      <c r="J207" s="243" t="s">
        <v>144</v>
      </c>
      <c r="K207" s="233" t="s">
        <v>652</v>
      </c>
      <c r="L207" s="233" t="s">
        <v>617</v>
      </c>
      <c r="M207" s="233" t="s">
        <v>653</v>
      </c>
      <c r="N207" s="233"/>
      <c r="O207" s="233" t="s">
        <v>657</v>
      </c>
      <c r="P207" s="233"/>
      <c r="Q207" s="233"/>
      <c r="R207" s="233" t="s">
        <v>44</v>
      </c>
      <c r="S207" s="233" t="s">
        <v>562</v>
      </c>
      <c r="T207" s="233" t="s">
        <v>562</v>
      </c>
      <c r="U207" s="233" t="s">
        <v>655</v>
      </c>
      <c r="V207" s="233" t="s">
        <v>562</v>
      </c>
      <c r="W207" s="233" t="s">
        <v>562</v>
      </c>
      <c r="X207" s="248">
        <v>12</v>
      </c>
      <c r="Y207" s="249">
        <v>1</v>
      </c>
      <c r="Z207" s="249" t="s">
        <v>85</v>
      </c>
      <c r="AA207" s="249" t="s">
        <v>85</v>
      </c>
    </row>
    <row r="208" spans="1:27" s="244" customFormat="1" hidden="1" x14ac:dyDescent="0.2">
      <c r="A208" s="94">
        <v>195</v>
      </c>
      <c r="B208" s="247" t="s">
        <v>681</v>
      </c>
      <c r="C208" s="247" t="s">
        <v>925</v>
      </c>
      <c r="D208" s="233" t="s">
        <v>651</v>
      </c>
      <c r="E208" s="233" t="s">
        <v>84</v>
      </c>
      <c r="F208" s="233" t="s">
        <v>85</v>
      </c>
      <c r="G208" s="233" t="s">
        <v>85</v>
      </c>
      <c r="H208" s="231" t="s">
        <v>165</v>
      </c>
      <c r="I208" s="278">
        <v>1156</v>
      </c>
      <c r="J208" s="243" t="s">
        <v>144</v>
      </c>
      <c r="K208" s="233" t="s">
        <v>652</v>
      </c>
      <c r="L208" s="233" t="s">
        <v>634</v>
      </c>
      <c r="M208" s="233" t="s">
        <v>74</v>
      </c>
      <c r="N208" s="233"/>
      <c r="O208" s="233" t="s">
        <v>657</v>
      </c>
      <c r="P208" s="233"/>
      <c r="Q208" s="233"/>
      <c r="R208" s="233" t="s">
        <v>44</v>
      </c>
      <c r="S208" s="233" t="s">
        <v>562</v>
      </c>
      <c r="T208" s="233" t="s">
        <v>562</v>
      </c>
      <c r="U208" s="233" t="s">
        <v>655</v>
      </c>
      <c r="V208" s="233" t="s">
        <v>562</v>
      </c>
      <c r="W208" s="233" t="s">
        <v>562</v>
      </c>
      <c r="X208" s="248">
        <v>22</v>
      </c>
      <c r="Y208" s="249">
        <v>1</v>
      </c>
      <c r="Z208" s="249" t="s">
        <v>85</v>
      </c>
      <c r="AA208" s="249" t="s">
        <v>85</v>
      </c>
    </row>
    <row r="209" spans="1:27" s="244" customFormat="1" hidden="1" x14ac:dyDescent="0.2">
      <c r="A209" s="94">
        <v>196</v>
      </c>
      <c r="B209" s="247" t="s">
        <v>682</v>
      </c>
      <c r="C209" s="247" t="s">
        <v>925</v>
      </c>
      <c r="D209" s="233" t="s">
        <v>651</v>
      </c>
      <c r="E209" s="233" t="s">
        <v>84</v>
      </c>
      <c r="F209" s="233" t="s">
        <v>85</v>
      </c>
      <c r="G209" s="233" t="s">
        <v>85</v>
      </c>
      <c r="H209" s="231" t="s">
        <v>165</v>
      </c>
      <c r="I209" s="278">
        <v>1156</v>
      </c>
      <c r="J209" s="243" t="s">
        <v>144</v>
      </c>
      <c r="K209" s="233" t="s">
        <v>652</v>
      </c>
      <c r="L209" s="233" t="s">
        <v>610</v>
      </c>
      <c r="M209" s="233" t="s">
        <v>74</v>
      </c>
      <c r="N209" s="233"/>
      <c r="O209" s="233" t="s">
        <v>657</v>
      </c>
      <c r="P209" s="233"/>
      <c r="Q209" s="233"/>
      <c r="R209" s="233" t="s">
        <v>44</v>
      </c>
      <c r="S209" s="233" t="s">
        <v>562</v>
      </c>
      <c r="T209" s="233" t="s">
        <v>562</v>
      </c>
      <c r="U209" s="233" t="s">
        <v>655</v>
      </c>
      <c r="V209" s="233" t="s">
        <v>562</v>
      </c>
      <c r="W209" s="233" t="s">
        <v>562</v>
      </c>
      <c r="X209" s="248">
        <v>22</v>
      </c>
      <c r="Y209" s="249">
        <v>1</v>
      </c>
      <c r="Z209" s="249" t="s">
        <v>85</v>
      </c>
      <c r="AA209" s="249" t="s">
        <v>85</v>
      </c>
    </row>
    <row r="210" spans="1:27" s="244" customFormat="1" hidden="1" x14ac:dyDescent="0.2">
      <c r="A210" s="94">
        <v>197</v>
      </c>
      <c r="B210" s="247" t="s">
        <v>672</v>
      </c>
      <c r="C210" s="247" t="s">
        <v>925</v>
      </c>
      <c r="D210" s="233" t="s">
        <v>651</v>
      </c>
      <c r="E210" s="233" t="s">
        <v>84</v>
      </c>
      <c r="F210" s="233" t="s">
        <v>85</v>
      </c>
      <c r="G210" s="233" t="s">
        <v>85</v>
      </c>
      <c r="H210" s="231" t="s">
        <v>165</v>
      </c>
      <c r="I210" s="278">
        <v>11675</v>
      </c>
      <c r="J210" s="243" t="s">
        <v>144</v>
      </c>
      <c r="K210" s="233" t="s">
        <v>652</v>
      </c>
      <c r="L210" s="233" t="s">
        <v>648</v>
      </c>
      <c r="M210" s="233" t="s">
        <v>74</v>
      </c>
      <c r="N210" s="233"/>
      <c r="O210" s="233" t="s">
        <v>657</v>
      </c>
      <c r="P210" s="233"/>
      <c r="Q210" s="233"/>
      <c r="R210" s="233" t="s">
        <v>44</v>
      </c>
      <c r="S210" s="233" t="s">
        <v>562</v>
      </c>
      <c r="T210" s="233" t="s">
        <v>562</v>
      </c>
      <c r="U210" s="233" t="s">
        <v>655</v>
      </c>
      <c r="V210" s="233" t="s">
        <v>562</v>
      </c>
      <c r="W210" s="233" t="s">
        <v>562</v>
      </c>
      <c r="X210" s="248">
        <v>27.75</v>
      </c>
      <c r="Y210" s="249">
        <v>1</v>
      </c>
      <c r="Z210" s="249" t="s">
        <v>85</v>
      </c>
      <c r="AA210" s="249" t="s">
        <v>85</v>
      </c>
    </row>
    <row r="211" spans="1:27" s="244" customFormat="1" hidden="1" x14ac:dyDescent="0.2">
      <c r="A211" s="94">
        <v>198</v>
      </c>
      <c r="B211" s="247" t="s">
        <v>683</v>
      </c>
      <c r="C211" s="247" t="s">
        <v>925</v>
      </c>
      <c r="D211" s="233" t="s">
        <v>651</v>
      </c>
      <c r="E211" s="233" t="s">
        <v>84</v>
      </c>
      <c r="F211" s="233" t="s">
        <v>85</v>
      </c>
      <c r="G211" s="233" t="s">
        <v>85</v>
      </c>
      <c r="H211" s="231">
        <v>1970</v>
      </c>
      <c r="I211" s="278">
        <v>2207</v>
      </c>
      <c r="J211" s="243" t="s">
        <v>144</v>
      </c>
      <c r="K211" s="233" t="s">
        <v>652</v>
      </c>
      <c r="L211" s="233" t="s">
        <v>684</v>
      </c>
      <c r="M211" s="233" t="s">
        <v>74</v>
      </c>
      <c r="N211" s="233"/>
      <c r="O211" s="233"/>
      <c r="P211" s="233"/>
      <c r="Q211" s="233"/>
      <c r="R211" s="233" t="s">
        <v>44</v>
      </c>
      <c r="S211" s="233" t="s">
        <v>562</v>
      </c>
      <c r="T211" s="233" t="s">
        <v>562</v>
      </c>
      <c r="U211" s="233" t="s">
        <v>655</v>
      </c>
      <c r="V211" s="233" t="s">
        <v>562</v>
      </c>
      <c r="W211" s="233" t="s">
        <v>562</v>
      </c>
      <c r="X211" s="248">
        <v>41.39</v>
      </c>
      <c r="Y211" s="249">
        <v>2</v>
      </c>
      <c r="Z211" s="249" t="s">
        <v>85</v>
      </c>
      <c r="AA211" s="249" t="s">
        <v>85</v>
      </c>
    </row>
    <row r="212" spans="1:27" s="244" customFormat="1" hidden="1" x14ac:dyDescent="0.2">
      <c r="A212" s="94">
        <v>199</v>
      </c>
      <c r="B212" s="247" t="s">
        <v>685</v>
      </c>
      <c r="C212" s="247" t="s">
        <v>739</v>
      </c>
      <c r="D212" s="233" t="s">
        <v>686</v>
      </c>
      <c r="E212" s="233" t="s">
        <v>84</v>
      </c>
      <c r="F212" s="233" t="s">
        <v>85</v>
      </c>
      <c r="G212" s="233" t="s">
        <v>85</v>
      </c>
      <c r="H212" s="231" t="s">
        <v>165</v>
      </c>
      <c r="I212" s="278">
        <v>36700</v>
      </c>
      <c r="J212" s="243" t="s">
        <v>94</v>
      </c>
      <c r="K212" s="233" t="s">
        <v>652</v>
      </c>
      <c r="L212" s="233" t="s">
        <v>687</v>
      </c>
      <c r="M212" s="233" t="s">
        <v>553</v>
      </c>
      <c r="N212" s="233" t="s">
        <v>585</v>
      </c>
      <c r="O212" s="233" t="s">
        <v>688</v>
      </c>
      <c r="P212" s="233"/>
      <c r="Q212" s="233"/>
      <c r="R212" s="233" t="s">
        <v>44</v>
      </c>
      <c r="S212" s="233" t="s">
        <v>44</v>
      </c>
      <c r="T212" s="233" t="s">
        <v>44</v>
      </c>
      <c r="U212" s="233" t="s">
        <v>44</v>
      </c>
      <c r="V212" s="233" t="s">
        <v>562</v>
      </c>
      <c r="W212" s="233" t="s">
        <v>44</v>
      </c>
      <c r="X212" s="248">
        <v>18.13</v>
      </c>
      <c r="Y212" s="249">
        <v>1</v>
      </c>
      <c r="Z212" s="249" t="s">
        <v>85</v>
      </c>
      <c r="AA212" s="249" t="s">
        <v>85</v>
      </c>
    </row>
    <row r="213" spans="1:27" s="244" customFormat="1" ht="48" x14ac:dyDescent="0.2">
      <c r="A213" s="94">
        <v>200</v>
      </c>
      <c r="B213" s="247" t="s">
        <v>922</v>
      </c>
      <c r="C213" s="247" t="s">
        <v>738</v>
      </c>
      <c r="D213" s="233" t="s">
        <v>690</v>
      </c>
      <c r="E213" s="233" t="s">
        <v>84</v>
      </c>
      <c r="F213" s="233" t="s">
        <v>85</v>
      </c>
      <c r="G213" s="233" t="s">
        <v>85</v>
      </c>
      <c r="H213" s="231">
        <v>1900</v>
      </c>
      <c r="I213" s="278">
        <v>1385000</v>
      </c>
      <c r="J213" s="243" t="s">
        <v>94</v>
      </c>
      <c r="K213" s="253"/>
      <c r="L213" s="233" t="s">
        <v>691</v>
      </c>
      <c r="M213" s="233" t="s">
        <v>553</v>
      </c>
      <c r="N213" s="233" t="s">
        <v>621</v>
      </c>
      <c r="O213" s="233" t="s">
        <v>554</v>
      </c>
      <c r="P213" s="233"/>
      <c r="Q213" s="233"/>
      <c r="R213" s="233" t="s">
        <v>44</v>
      </c>
      <c r="S213" s="233" t="s">
        <v>44</v>
      </c>
      <c r="T213" s="233" t="s">
        <v>44</v>
      </c>
      <c r="U213" s="233" t="s">
        <v>44</v>
      </c>
      <c r="V213" s="233" t="s">
        <v>44</v>
      </c>
      <c r="W213" s="233" t="s">
        <v>44</v>
      </c>
      <c r="X213" s="254">
        <v>398.64</v>
      </c>
      <c r="Y213" s="249">
        <v>3</v>
      </c>
      <c r="Z213" s="249" t="s">
        <v>84</v>
      </c>
      <c r="AA213" s="249" t="s">
        <v>85</v>
      </c>
    </row>
    <row r="214" spans="1:27" s="206" customFormat="1" ht="60" x14ac:dyDescent="0.2">
      <c r="A214" s="94">
        <v>201</v>
      </c>
      <c r="B214" s="247" t="s">
        <v>692</v>
      </c>
      <c r="C214" s="247" t="s">
        <v>738</v>
      </c>
      <c r="D214" s="233" t="s">
        <v>693</v>
      </c>
      <c r="E214" s="233" t="s">
        <v>84</v>
      </c>
      <c r="F214" s="233" t="s">
        <v>85</v>
      </c>
      <c r="G214" s="233" t="s">
        <v>85</v>
      </c>
      <c r="H214" s="231">
        <v>1985</v>
      </c>
      <c r="I214" s="278">
        <v>168000</v>
      </c>
      <c r="J214" s="243" t="s">
        <v>94</v>
      </c>
      <c r="K214" s="255" t="s">
        <v>694</v>
      </c>
      <c r="L214" s="233" t="s">
        <v>684</v>
      </c>
      <c r="M214" s="233" t="s">
        <v>695</v>
      </c>
      <c r="N214" s="233" t="s">
        <v>621</v>
      </c>
      <c r="O214" s="233" t="s">
        <v>622</v>
      </c>
      <c r="P214" s="233"/>
      <c r="Q214" s="233"/>
      <c r="R214" s="233" t="s">
        <v>44</v>
      </c>
      <c r="S214" s="233" t="s">
        <v>44</v>
      </c>
      <c r="T214" s="233" t="s">
        <v>44</v>
      </c>
      <c r="U214" s="233" t="s">
        <v>44</v>
      </c>
      <c r="V214" s="233" t="s">
        <v>562</v>
      </c>
      <c r="W214" s="233" t="s">
        <v>44</v>
      </c>
      <c r="X214" s="256">
        <v>63.5</v>
      </c>
      <c r="Y214" s="249">
        <v>1</v>
      </c>
      <c r="Z214" s="249" t="s">
        <v>84</v>
      </c>
      <c r="AA214" s="249" t="s">
        <v>85</v>
      </c>
    </row>
    <row r="215" spans="1:27" ht="48" hidden="1" x14ac:dyDescent="0.25">
      <c r="A215" s="94">
        <v>202</v>
      </c>
      <c r="B215" s="247" t="s">
        <v>696</v>
      </c>
      <c r="C215" s="247" t="s">
        <v>741</v>
      </c>
      <c r="D215" s="233" t="s">
        <v>697</v>
      </c>
      <c r="E215" s="233" t="s">
        <v>84</v>
      </c>
      <c r="F215" s="233" t="s">
        <v>85</v>
      </c>
      <c r="G215" s="233" t="s">
        <v>85</v>
      </c>
      <c r="H215" s="231">
        <v>1910</v>
      </c>
      <c r="I215" s="278">
        <v>111000</v>
      </c>
      <c r="J215" s="243" t="s">
        <v>94</v>
      </c>
      <c r="K215" s="233" t="s">
        <v>698</v>
      </c>
      <c r="L215" s="233" t="s">
        <v>699</v>
      </c>
      <c r="M215" s="233" t="s">
        <v>553</v>
      </c>
      <c r="N215" s="233" t="s">
        <v>108</v>
      </c>
      <c r="O215" s="233" t="s">
        <v>700</v>
      </c>
      <c r="P215" s="233"/>
      <c r="Q215" s="233"/>
      <c r="R215" s="233" t="s">
        <v>44</v>
      </c>
      <c r="S215" s="233" t="s">
        <v>44</v>
      </c>
      <c r="T215" s="233" t="s">
        <v>44</v>
      </c>
      <c r="U215" s="233" t="s">
        <v>44</v>
      </c>
      <c r="V215" s="233" t="s">
        <v>562</v>
      </c>
      <c r="W215" s="233" t="s">
        <v>44</v>
      </c>
      <c r="X215" s="248">
        <v>32.9</v>
      </c>
      <c r="Y215" s="249">
        <v>1</v>
      </c>
      <c r="Z215" s="249" t="s">
        <v>85</v>
      </c>
      <c r="AA215" s="249" t="s">
        <v>85</v>
      </c>
    </row>
    <row r="216" spans="1:27" ht="24" x14ac:dyDescent="0.25">
      <c r="A216" s="94">
        <v>203</v>
      </c>
      <c r="B216" s="247" t="s">
        <v>737</v>
      </c>
      <c r="C216" s="247" t="s">
        <v>738</v>
      </c>
      <c r="D216" s="257" t="s">
        <v>722</v>
      </c>
      <c r="E216" s="257" t="s">
        <v>723</v>
      </c>
      <c r="F216" s="257" t="s">
        <v>85</v>
      </c>
      <c r="G216" s="257" t="s">
        <v>85</v>
      </c>
      <c r="H216" s="191">
        <v>1960</v>
      </c>
      <c r="I216" s="283">
        <v>208114.3</v>
      </c>
      <c r="J216" s="258" t="s">
        <v>72</v>
      </c>
      <c r="K216" s="259" t="s">
        <v>724</v>
      </c>
      <c r="L216" s="257" t="s">
        <v>684</v>
      </c>
      <c r="M216" s="257" t="s">
        <v>725</v>
      </c>
      <c r="N216" s="257"/>
      <c r="O216" s="257" t="s">
        <v>726</v>
      </c>
      <c r="P216" s="257" t="s">
        <v>727</v>
      </c>
      <c r="Q216" s="257"/>
      <c r="R216" s="257" t="s">
        <v>123</v>
      </c>
      <c r="S216" s="257" t="s">
        <v>123</v>
      </c>
      <c r="T216" s="257" t="s">
        <v>123</v>
      </c>
      <c r="U216" s="257" t="s">
        <v>44</v>
      </c>
      <c r="V216" s="257" t="s">
        <v>44</v>
      </c>
      <c r="W216" s="257" t="s">
        <v>44</v>
      </c>
      <c r="X216" s="260">
        <v>1041.33</v>
      </c>
      <c r="Y216" s="261">
        <v>2</v>
      </c>
      <c r="Z216" s="261" t="s">
        <v>728</v>
      </c>
      <c r="AA216" s="261" t="s">
        <v>85</v>
      </c>
    </row>
    <row r="217" spans="1:27" hidden="1" x14ac:dyDescent="0.2">
      <c r="A217" s="358" t="s">
        <v>923</v>
      </c>
      <c r="B217" s="358"/>
      <c r="C217" s="358"/>
      <c r="D217" s="358"/>
      <c r="E217" s="358"/>
      <c r="F217" s="358"/>
      <c r="G217" s="358"/>
      <c r="H217" s="358"/>
      <c r="I217" s="279">
        <f>SUM(I6:I216)</f>
        <v>55326000.139999993</v>
      </c>
      <c r="J217" s="262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  <c r="X217" s="263"/>
      <c r="Y217" s="246"/>
      <c r="Z217" s="246"/>
      <c r="AA217" s="246"/>
    </row>
    <row r="218" spans="1:27" x14ac:dyDescent="0.25">
      <c r="A218" s="264"/>
      <c r="B218" s="116"/>
      <c r="C218" s="116"/>
      <c r="D218" s="264"/>
      <c r="E218" s="264"/>
      <c r="F218" s="264"/>
      <c r="G218" s="264"/>
      <c r="H218" s="264"/>
      <c r="I218" s="284"/>
      <c r="J218" s="264"/>
      <c r="K218" s="264"/>
      <c r="L218" s="264"/>
      <c r="M218" s="264"/>
      <c r="N218" s="264"/>
      <c r="O218" s="264"/>
      <c r="P218" s="264"/>
      <c r="Q218" s="264"/>
      <c r="R218" s="264"/>
      <c r="S218" s="264"/>
      <c r="T218" s="264"/>
      <c r="U218" s="264"/>
      <c r="V218" s="264"/>
      <c r="W218" s="264"/>
      <c r="X218" s="264"/>
      <c r="Y218" s="264"/>
      <c r="Z218" s="264"/>
      <c r="AA218" s="264"/>
    </row>
    <row r="219" spans="1:27" x14ac:dyDescent="0.25">
      <c r="A219" s="264"/>
      <c r="B219" s="116"/>
      <c r="C219" s="116"/>
      <c r="D219" s="264"/>
      <c r="E219" s="264"/>
      <c r="F219" s="264"/>
      <c r="G219" s="264"/>
      <c r="H219" s="264"/>
      <c r="I219" s="284"/>
      <c r="J219" s="264"/>
      <c r="K219" s="264"/>
      <c r="L219" s="264"/>
      <c r="M219" s="264"/>
      <c r="N219" s="264"/>
      <c r="O219" s="264"/>
      <c r="P219" s="264"/>
      <c r="Q219" s="264"/>
      <c r="R219" s="264"/>
      <c r="S219" s="264"/>
      <c r="T219" s="264"/>
      <c r="U219" s="264"/>
      <c r="V219" s="264"/>
      <c r="W219" s="264"/>
      <c r="X219" s="264"/>
      <c r="Y219" s="264"/>
      <c r="Z219" s="264"/>
      <c r="AA219" s="264"/>
    </row>
    <row r="220" spans="1:27" x14ac:dyDescent="0.25">
      <c r="A220" s="264"/>
      <c r="B220" s="116"/>
      <c r="C220" s="116"/>
      <c r="D220" s="264"/>
      <c r="E220" s="285"/>
      <c r="F220" s="264"/>
      <c r="G220" s="264"/>
      <c r="H220" s="264"/>
      <c r="I220" s="284"/>
      <c r="J220" s="264"/>
      <c r="K220" s="264"/>
      <c r="L220" s="264"/>
      <c r="M220" s="264"/>
      <c r="N220" s="264"/>
      <c r="O220" s="264"/>
      <c r="P220" s="264"/>
      <c r="Q220" s="264"/>
      <c r="R220" s="264"/>
      <c r="S220" s="264"/>
      <c r="T220" s="264"/>
      <c r="U220" s="264"/>
      <c r="V220" s="264"/>
      <c r="W220" s="264"/>
      <c r="X220" s="264"/>
      <c r="Y220" s="264"/>
      <c r="Z220" s="264"/>
      <c r="AA220" s="264"/>
    </row>
    <row r="221" spans="1:27" x14ac:dyDescent="0.25">
      <c r="A221" s="264"/>
      <c r="B221" s="116"/>
      <c r="C221" s="116"/>
      <c r="D221" s="264" t="s">
        <v>777</v>
      </c>
      <c r="E221" s="285">
        <v>29487500.280000001</v>
      </c>
      <c r="F221" s="264"/>
      <c r="G221" s="264"/>
      <c r="H221" s="264"/>
      <c r="I221" s="284"/>
      <c r="J221" s="264"/>
      <c r="K221" s="264"/>
      <c r="L221" s="264"/>
      <c r="M221" s="264"/>
      <c r="N221" s="264"/>
      <c r="O221" s="264"/>
      <c r="P221" s="264"/>
      <c r="Q221" s="264"/>
      <c r="R221" s="264"/>
      <c r="S221" s="264"/>
      <c r="T221" s="264"/>
      <c r="U221" s="264"/>
      <c r="V221" s="264"/>
      <c r="W221" s="264"/>
      <c r="X221" s="264"/>
      <c r="Y221" s="264"/>
      <c r="Z221" s="264"/>
      <c r="AA221" s="264"/>
    </row>
    <row r="222" spans="1:27" x14ac:dyDescent="0.25">
      <c r="A222" s="264"/>
      <c r="B222" s="116"/>
      <c r="C222" s="116"/>
      <c r="D222" s="264" t="s">
        <v>751</v>
      </c>
      <c r="E222" s="285">
        <v>15535927.74</v>
      </c>
      <c r="F222" s="264"/>
      <c r="G222" s="264"/>
      <c r="H222" s="264"/>
      <c r="I222" s="284"/>
      <c r="J222" s="264"/>
      <c r="K222" s="264"/>
      <c r="L222" s="264"/>
      <c r="M222" s="264"/>
      <c r="N222" s="264"/>
      <c r="O222" s="264"/>
      <c r="P222" s="264"/>
      <c r="Q222" s="264"/>
      <c r="R222" s="264"/>
      <c r="S222" s="264"/>
      <c r="T222" s="264"/>
      <c r="U222" s="264"/>
      <c r="V222" s="264"/>
      <c r="W222" s="264"/>
      <c r="X222" s="264"/>
      <c r="Y222" s="264"/>
      <c r="Z222" s="264"/>
      <c r="AA222" s="264"/>
    </row>
    <row r="223" spans="1:27" x14ac:dyDescent="0.25">
      <c r="A223" s="264"/>
      <c r="B223" s="116"/>
      <c r="C223" s="116"/>
      <c r="D223" s="264" t="s">
        <v>924</v>
      </c>
      <c r="E223" s="303">
        <v>64480</v>
      </c>
      <c r="F223" s="264"/>
      <c r="G223" s="264"/>
      <c r="H223" s="264"/>
      <c r="I223" s="284"/>
      <c r="J223" s="264"/>
      <c r="K223" s="264"/>
      <c r="L223" s="264"/>
      <c r="M223" s="264"/>
      <c r="N223" s="264"/>
      <c r="O223" s="264"/>
      <c r="P223" s="264"/>
      <c r="Q223" s="264"/>
      <c r="R223" s="264"/>
      <c r="S223" s="264"/>
      <c r="T223" s="264"/>
      <c r="U223" s="264"/>
      <c r="V223" s="264"/>
      <c r="W223" s="264"/>
      <c r="X223" s="264"/>
      <c r="Y223" s="264"/>
      <c r="Z223" s="264"/>
      <c r="AA223" s="264"/>
    </row>
    <row r="224" spans="1:27" x14ac:dyDescent="0.25">
      <c r="A224" s="264"/>
      <c r="B224" s="116"/>
      <c r="C224" s="116"/>
      <c r="D224" s="264" t="s">
        <v>778</v>
      </c>
      <c r="E224" s="303">
        <v>10152202.119999999</v>
      </c>
      <c r="F224" s="264"/>
      <c r="G224" s="264"/>
      <c r="H224" s="264"/>
      <c r="I224" s="284"/>
      <c r="J224" s="264"/>
      <c r="K224" s="264"/>
      <c r="L224" s="264"/>
      <c r="M224" s="264"/>
      <c r="N224" s="264"/>
      <c r="O224" s="264"/>
      <c r="P224" s="264"/>
      <c r="Q224" s="264"/>
      <c r="R224" s="264"/>
      <c r="S224" s="264"/>
      <c r="T224" s="264"/>
      <c r="U224" s="264"/>
      <c r="V224" s="264"/>
      <c r="W224" s="264"/>
      <c r="X224" s="264"/>
      <c r="Y224" s="264"/>
      <c r="Z224" s="264"/>
      <c r="AA224" s="264"/>
    </row>
    <row r="225" spans="1:27" ht="24" x14ac:dyDescent="0.25">
      <c r="A225" s="264"/>
      <c r="B225" s="116"/>
      <c r="C225" s="116"/>
      <c r="D225" s="264" t="s">
        <v>927</v>
      </c>
      <c r="E225" s="303">
        <v>82290</v>
      </c>
      <c r="F225" s="303">
        <f>E224+E225+E223</f>
        <v>10298972.119999999</v>
      </c>
      <c r="G225" s="264"/>
      <c r="H225" s="264"/>
      <c r="I225" s="284"/>
      <c r="J225" s="264"/>
      <c r="K225" s="264"/>
      <c r="L225" s="264"/>
      <c r="M225" s="264"/>
      <c r="N225" s="264"/>
      <c r="O225" s="264"/>
      <c r="P225" s="264"/>
      <c r="Q225" s="264"/>
      <c r="R225" s="264"/>
      <c r="S225" s="264"/>
      <c r="T225" s="264"/>
      <c r="U225" s="264"/>
      <c r="V225" s="264"/>
      <c r="W225" s="264"/>
      <c r="X225" s="264"/>
      <c r="Y225" s="264"/>
      <c r="Z225" s="264"/>
      <c r="AA225" s="264"/>
    </row>
    <row r="226" spans="1:27" ht="24" x14ac:dyDescent="0.25">
      <c r="A226" s="264"/>
      <c r="B226" s="116"/>
      <c r="C226" s="116"/>
      <c r="D226" s="229" t="s">
        <v>898</v>
      </c>
      <c r="E226" s="285">
        <v>3600</v>
      </c>
      <c r="F226" s="264"/>
      <c r="G226" s="264"/>
      <c r="H226" s="264"/>
      <c r="I226" s="284"/>
      <c r="J226" s="264"/>
      <c r="K226" s="264"/>
      <c r="L226" s="264"/>
      <c r="M226" s="264"/>
      <c r="N226" s="264"/>
      <c r="O226" s="264"/>
      <c r="P226" s="264"/>
      <c r="Q226" s="264"/>
      <c r="R226" s="264"/>
      <c r="S226" s="264"/>
      <c r="T226" s="264"/>
      <c r="U226" s="264"/>
      <c r="V226" s="264"/>
      <c r="W226" s="264"/>
      <c r="X226" s="264"/>
      <c r="Y226" s="264"/>
      <c r="Z226" s="264"/>
      <c r="AA226" s="264"/>
    </row>
    <row r="227" spans="1:27" x14ac:dyDescent="0.25">
      <c r="A227" s="264"/>
      <c r="B227" s="116"/>
      <c r="C227" s="116"/>
      <c r="D227" s="264"/>
      <c r="E227" s="285">
        <f>SUM(E221:E226)</f>
        <v>55326000.140000001</v>
      </c>
      <c r="F227" s="264"/>
      <c r="G227" s="264"/>
      <c r="H227" s="264"/>
      <c r="I227" s="284"/>
      <c r="J227" s="264"/>
      <c r="K227" s="264"/>
      <c r="L227" s="264"/>
      <c r="M227" s="264"/>
      <c r="N227" s="264"/>
      <c r="O227" s="264"/>
      <c r="P227" s="264"/>
      <c r="Q227" s="264"/>
      <c r="R227" s="264"/>
      <c r="S227" s="264"/>
      <c r="T227" s="264"/>
      <c r="U227" s="264"/>
      <c r="V227" s="264"/>
      <c r="W227" s="264"/>
      <c r="X227" s="264"/>
      <c r="Y227" s="264"/>
      <c r="Z227" s="264"/>
      <c r="AA227" s="264"/>
    </row>
    <row r="228" spans="1:27" x14ac:dyDescent="0.25">
      <c r="A228" s="264"/>
      <c r="B228" s="116"/>
      <c r="C228" s="116"/>
      <c r="D228" s="264"/>
      <c r="E228" s="264"/>
      <c r="F228" s="264"/>
      <c r="G228" s="264"/>
      <c r="H228" s="264"/>
      <c r="I228" s="284"/>
      <c r="J228" s="264"/>
      <c r="K228" s="264"/>
      <c r="L228" s="264"/>
      <c r="M228" s="264"/>
      <c r="N228" s="264"/>
      <c r="O228" s="264"/>
      <c r="P228" s="264"/>
      <c r="Q228" s="264"/>
      <c r="R228" s="264"/>
      <c r="S228" s="264"/>
      <c r="T228" s="264"/>
      <c r="U228" s="264"/>
      <c r="V228" s="264"/>
      <c r="W228" s="264"/>
      <c r="X228" s="264"/>
      <c r="Y228" s="264"/>
      <c r="Z228" s="264"/>
      <c r="AA228" s="264"/>
    </row>
    <row r="229" spans="1:27" x14ac:dyDescent="0.25">
      <c r="A229" s="264"/>
      <c r="B229" s="116"/>
      <c r="C229" s="116"/>
      <c r="D229" s="264"/>
      <c r="E229" s="264"/>
      <c r="F229" s="264"/>
      <c r="G229" s="264"/>
      <c r="H229" s="264"/>
      <c r="I229" s="284"/>
      <c r="J229" s="264"/>
      <c r="K229" s="264"/>
      <c r="L229" s="264"/>
      <c r="M229" s="264"/>
      <c r="N229" s="264"/>
      <c r="O229" s="264"/>
      <c r="P229" s="264"/>
      <c r="Q229" s="264"/>
      <c r="R229" s="264"/>
      <c r="S229" s="264"/>
      <c r="T229" s="264"/>
      <c r="U229" s="264"/>
      <c r="V229" s="264"/>
      <c r="W229" s="264"/>
      <c r="X229" s="264"/>
      <c r="Y229" s="264"/>
      <c r="Z229" s="264"/>
      <c r="AA229" s="264"/>
    </row>
    <row r="230" spans="1:27" x14ac:dyDescent="0.25">
      <c r="A230" s="264"/>
      <c r="B230" s="116"/>
      <c r="C230" s="116"/>
      <c r="D230" s="264"/>
      <c r="E230" s="264"/>
      <c r="F230" s="264"/>
      <c r="G230" s="264"/>
      <c r="H230" s="264"/>
      <c r="I230" s="284"/>
      <c r="J230" s="264"/>
      <c r="K230" s="264"/>
      <c r="L230" s="264"/>
      <c r="M230" s="264"/>
      <c r="N230" s="264"/>
      <c r="O230" s="264"/>
      <c r="P230" s="264"/>
      <c r="Q230" s="264"/>
      <c r="R230" s="264"/>
      <c r="S230" s="264"/>
      <c r="T230" s="264"/>
      <c r="U230" s="264"/>
      <c r="V230" s="264"/>
      <c r="W230" s="264"/>
      <c r="X230" s="264"/>
      <c r="Y230" s="264"/>
      <c r="Z230" s="264"/>
      <c r="AA230" s="264"/>
    </row>
    <row r="231" spans="1:27" x14ac:dyDescent="0.25">
      <c r="A231" s="264"/>
      <c r="B231" s="116"/>
      <c r="C231" s="116"/>
      <c r="D231" s="264"/>
      <c r="E231" s="264"/>
      <c r="F231" s="264"/>
      <c r="G231" s="264"/>
      <c r="H231" s="264"/>
      <c r="I231" s="284"/>
      <c r="J231" s="264"/>
      <c r="K231" s="264"/>
      <c r="L231" s="264"/>
      <c r="M231" s="264"/>
      <c r="N231" s="264"/>
      <c r="O231" s="264"/>
      <c r="P231" s="264"/>
      <c r="Q231" s="264"/>
      <c r="R231" s="264"/>
      <c r="S231" s="264"/>
      <c r="T231" s="264"/>
      <c r="U231" s="264"/>
      <c r="V231" s="264"/>
      <c r="W231" s="264"/>
      <c r="X231" s="264"/>
      <c r="Y231" s="264"/>
      <c r="Z231" s="264"/>
      <c r="AA231" s="264"/>
    </row>
    <row r="232" spans="1:27" x14ac:dyDescent="0.25">
      <c r="A232" s="264"/>
      <c r="B232" s="116"/>
      <c r="C232" s="116"/>
      <c r="D232" s="264"/>
      <c r="E232" s="264"/>
      <c r="F232" s="264"/>
      <c r="G232" s="264"/>
      <c r="H232" s="264"/>
      <c r="I232" s="284"/>
      <c r="J232" s="264"/>
      <c r="K232" s="264"/>
      <c r="L232" s="264"/>
      <c r="M232" s="264"/>
      <c r="N232" s="264"/>
      <c r="O232" s="264"/>
      <c r="P232" s="264"/>
      <c r="Q232" s="264"/>
      <c r="R232" s="264"/>
      <c r="S232" s="264"/>
      <c r="T232" s="264"/>
      <c r="U232" s="264"/>
      <c r="V232" s="264"/>
      <c r="W232" s="264"/>
      <c r="X232" s="264"/>
      <c r="Y232" s="264"/>
      <c r="Z232" s="264"/>
      <c r="AA232" s="264"/>
    </row>
    <row r="233" spans="1:27" x14ac:dyDescent="0.25">
      <c r="A233" s="264"/>
      <c r="B233" s="116"/>
      <c r="C233" s="116"/>
      <c r="D233" s="264"/>
      <c r="E233" s="264"/>
      <c r="F233" s="264"/>
      <c r="G233" s="264"/>
      <c r="H233" s="264"/>
      <c r="I233" s="284"/>
      <c r="J233" s="264"/>
      <c r="K233" s="264"/>
      <c r="L233" s="264"/>
      <c r="M233" s="264"/>
      <c r="N233" s="264"/>
      <c r="O233" s="264"/>
      <c r="P233" s="264"/>
      <c r="Q233" s="264"/>
      <c r="R233" s="264"/>
      <c r="S233" s="264"/>
      <c r="T233" s="264"/>
      <c r="U233" s="264"/>
      <c r="V233" s="264"/>
      <c r="W233" s="264"/>
      <c r="X233" s="264"/>
      <c r="Y233" s="264"/>
      <c r="Z233" s="264"/>
      <c r="AA233" s="264"/>
    </row>
    <row r="234" spans="1:27" x14ac:dyDescent="0.25">
      <c r="A234" s="264"/>
      <c r="B234" s="116"/>
      <c r="C234" s="116"/>
      <c r="D234" s="264"/>
      <c r="E234" s="264"/>
      <c r="F234" s="264"/>
      <c r="G234" s="264"/>
      <c r="H234" s="264"/>
      <c r="I234" s="284"/>
      <c r="J234" s="264"/>
      <c r="K234" s="264"/>
      <c r="L234" s="264"/>
      <c r="M234" s="264"/>
      <c r="N234" s="264"/>
      <c r="O234" s="264"/>
      <c r="P234" s="264"/>
      <c r="Q234" s="264"/>
      <c r="R234" s="264"/>
      <c r="S234" s="264"/>
      <c r="T234" s="264"/>
      <c r="U234" s="264"/>
      <c r="V234" s="264"/>
      <c r="W234" s="264"/>
      <c r="X234" s="264"/>
      <c r="Y234" s="264"/>
      <c r="Z234" s="264"/>
      <c r="AA234" s="264"/>
    </row>
    <row r="235" spans="1:27" x14ac:dyDescent="0.25">
      <c r="A235" s="264"/>
      <c r="B235" s="116"/>
      <c r="C235" s="116"/>
      <c r="D235" s="264"/>
      <c r="E235" s="264"/>
      <c r="F235" s="264"/>
      <c r="G235" s="264"/>
      <c r="H235" s="264"/>
      <c r="I235" s="284"/>
      <c r="J235" s="264"/>
      <c r="K235" s="264"/>
      <c r="L235" s="264"/>
      <c r="M235" s="264"/>
      <c r="N235" s="264"/>
      <c r="O235" s="264"/>
      <c r="P235" s="264"/>
      <c r="Q235" s="264"/>
      <c r="R235" s="264"/>
      <c r="S235" s="264"/>
      <c r="T235" s="264"/>
      <c r="U235" s="264"/>
      <c r="V235" s="264"/>
      <c r="W235" s="264"/>
      <c r="X235" s="264"/>
      <c r="Y235" s="264"/>
      <c r="Z235" s="264"/>
      <c r="AA235" s="264"/>
    </row>
    <row r="236" spans="1:27" x14ac:dyDescent="0.25">
      <c r="A236" s="264"/>
      <c r="B236" s="116"/>
      <c r="C236" s="116"/>
      <c r="D236" s="264"/>
      <c r="E236" s="264"/>
      <c r="F236" s="264"/>
      <c r="G236" s="264"/>
      <c r="H236" s="264"/>
      <c r="I236" s="284"/>
      <c r="J236" s="264"/>
      <c r="K236" s="264"/>
      <c r="L236" s="264"/>
      <c r="M236" s="264"/>
      <c r="N236" s="264"/>
      <c r="O236" s="264"/>
      <c r="P236" s="264"/>
      <c r="Q236" s="264"/>
      <c r="R236" s="264"/>
      <c r="S236" s="264"/>
      <c r="T236" s="264"/>
      <c r="U236" s="264"/>
      <c r="V236" s="264"/>
      <c r="W236" s="264"/>
      <c r="X236" s="264"/>
      <c r="Y236" s="264"/>
      <c r="Z236" s="264"/>
      <c r="AA236" s="264"/>
    </row>
    <row r="237" spans="1:27" x14ac:dyDescent="0.25">
      <c r="A237" s="264"/>
      <c r="B237" s="116"/>
      <c r="C237" s="116"/>
      <c r="D237" s="264"/>
      <c r="E237" s="264"/>
      <c r="F237" s="264"/>
      <c r="G237" s="264"/>
      <c r="H237" s="264"/>
      <c r="I237" s="284"/>
      <c r="J237" s="264"/>
      <c r="K237" s="264"/>
      <c r="L237" s="264"/>
      <c r="M237" s="264"/>
      <c r="N237" s="264"/>
      <c r="O237" s="264"/>
      <c r="P237" s="264"/>
      <c r="Q237" s="264"/>
      <c r="R237" s="264"/>
      <c r="S237" s="264"/>
      <c r="T237" s="264"/>
      <c r="U237" s="264"/>
      <c r="V237" s="264"/>
      <c r="W237" s="264"/>
      <c r="X237" s="264"/>
      <c r="Y237" s="264"/>
      <c r="Z237" s="264"/>
      <c r="AA237" s="264"/>
    </row>
    <row r="238" spans="1:27" x14ac:dyDescent="0.25">
      <c r="A238" s="264"/>
      <c r="B238" s="116"/>
      <c r="C238" s="116"/>
      <c r="D238" s="264"/>
      <c r="E238" s="264"/>
      <c r="F238" s="264"/>
      <c r="G238" s="264"/>
      <c r="H238" s="264"/>
      <c r="I238" s="284"/>
      <c r="J238" s="264"/>
      <c r="K238" s="264"/>
      <c r="L238" s="264"/>
      <c r="M238" s="264"/>
      <c r="N238" s="264"/>
      <c r="O238" s="264"/>
      <c r="P238" s="264"/>
      <c r="Q238" s="264"/>
      <c r="R238" s="264"/>
      <c r="S238" s="264"/>
      <c r="T238" s="264"/>
      <c r="U238" s="264"/>
      <c r="V238" s="264"/>
      <c r="W238" s="264"/>
      <c r="X238" s="264"/>
      <c r="Y238" s="264"/>
      <c r="Z238" s="264"/>
      <c r="AA238" s="264"/>
    </row>
    <row r="239" spans="1:27" x14ac:dyDescent="0.25">
      <c r="A239" s="264"/>
      <c r="B239" s="116"/>
      <c r="C239" s="116"/>
      <c r="D239" s="264"/>
      <c r="E239" s="264"/>
      <c r="F239" s="264"/>
      <c r="G239" s="264"/>
      <c r="H239" s="264"/>
      <c r="I239" s="284"/>
      <c r="J239" s="264"/>
      <c r="K239" s="264"/>
      <c r="L239" s="264"/>
      <c r="M239" s="264"/>
      <c r="N239" s="264"/>
      <c r="O239" s="264"/>
      <c r="P239" s="264"/>
      <c r="Q239" s="264"/>
      <c r="R239" s="264"/>
      <c r="S239" s="264"/>
      <c r="T239" s="264"/>
      <c r="U239" s="264"/>
      <c r="V239" s="264"/>
      <c r="W239" s="264"/>
      <c r="X239" s="264"/>
      <c r="Y239" s="264"/>
      <c r="Z239" s="264"/>
      <c r="AA239" s="264"/>
    </row>
    <row r="240" spans="1:27" x14ac:dyDescent="0.25">
      <c r="A240" s="264"/>
      <c r="B240" s="116"/>
      <c r="C240" s="116"/>
      <c r="D240" s="264"/>
      <c r="E240" s="264"/>
      <c r="F240" s="264"/>
      <c r="G240" s="264"/>
      <c r="H240" s="264"/>
      <c r="I240" s="284"/>
      <c r="J240" s="264"/>
      <c r="K240" s="264"/>
      <c r="L240" s="264"/>
      <c r="M240" s="264"/>
      <c r="N240" s="264"/>
      <c r="O240" s="264"/>
      <c r="P240" s="264"/>
      <c r="Q240" s="264"/>
      <c r="R240" s="264"/>
      <c r="S240" s="264"/>
      <c r="T240" s="264"/>
      <c r="U240" s="264"/>
      <c r="V240" s="264"/>
      <c r="W240" s="264"/>
      <c r="X240" s="264"/>
      <c r="Y240" s="264"/>
      <c r="Z240" s="264"/>
      <c r="AA240" s="264"/>
    </row>
    <row r="241" spans="1:27" x14ac:dyDescent="0.25">
      <c r="A241" s="264"/>
      <c r="B241" s="116"/>
      <c r="C241" s="116"/>
      <c r="D241" s="264"/>
      <c r="E241" s="264"/>
      <c r="F241" s="264"/>
      <c r="G241" s="264"/>
      <c r="H241" s="264"/>
      <c r="I241" s="284"/>
      <c r="J241" s="264"/>
      <c r="K241" s="264"/>
      <c r="L241" s="264"/>
      <c r="M241" s="264"/>
      <c r="N241" s="264"/>
      <c r="O241" s="264"/>
      <c r="P241" s="264"/>
      <c r="Q241" s="264"/>
      <c r="R241" s="264"/>
      <c r="S241" s="264"/>
      <c r="T241" s="264"/>
      <c r="U241" s="264"/>
      <c r="V241" s="264"/>
      <c r="W241" s="264"/>
      <c r="X241" s="264"/>
      <c r="Y241" s="264"/>
      <c r="Z241" s="264"/>
      <c r="AA241" s="264"/>
    </row>
    <row r="242" spans="1:27" x14ac:dyDescent="0.25">
      <c r="A242" s="264"/>
      <c r="B242" s="116"/>
      <c r="C242" s="116"/>
      <c r="D242" s="264"/>
      <c r="E242" s="264"/>
      <c r="F242" s="264"/>
      <c r="G242" s="264"/>
      <c r="H242" s="264"/>
      <c r="I242" s="284"/>
      <c r="J242" s="264"/>
      <c r="K242" s="264"/>
      <c r="L242" s="264"/>
      <c r="M242" s="264"/>
      <c r="N242" s="264"/>
      <c r="O242" s="264"/>
      <c r="P242" s="264"/>
      <c r="Q242" s="264"/>
      <c r="R242" s="264"/>
      <c r="S242" s="264"/>
      <c r="T242" s="264"/>
      <c r="U242" s="264"/>
      <c r="V242" s="264"/>
      <c r="W242" s="264"/>
      <c r="X242" s="264"/>
      <c r="Y242" s="264"/>
      <c r="Z242" s="264"/>
      <c r="AA242" s="264"/>
    </row>
  </sheetData>
  <autoFilter ref="A4:WWI217" xr:uid="{C1DAB4D0-032A-4774-931C-A206897B705A}">
    <filterColumn colId="2">
      <filters>
        <filter val="budynek"/>
        <filter val="budynek przynależny"/>
      </filters>
    </filterColumn>
  </autoFilter>
  <mergeCells count="22">
    <mergeCell ref="A217:H217"/>
    <mergeCell ref="Z3:Z4"/>
    <mergeCell ref="AA3:AA4"/>
    <mergeCell ref="A5:I5"/>
    <mergeCell ref="M3:O3"/>
    <mergeCell ref="P3:P4"/>
    <mergeCell ref="Q3:Q4"/>
    <mergeCell ref="R3:W3"/>
    <mergeCell ref="X3:X4"/>
    <mergeCell ref="Y3:Y4"/>
    <mergeCell ref="G3:G4"/>
    <mergeCell ref="H3:H4"/>
    <mergeCell ref="I3:I4"/>
    <mergeCell ref="J3:J4"/>
    <mergeCell ref="K3:K4"/>
    <mergeCell ref="L3:L4"/>
    <mergeCell ref="F3:F4"/>
    <mergeCell ref="A1:D1"/>
    <mergeCell ref="A3:A4"/>
    <mergeCell ref="B3:B4"/>
    <mergeCell ref="D3:D4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AD7D9-5675-407B-87A8-D961E361E00C}">
  <dimension ref="A1:AC29"/>
  <sheetViews>
    <sheetView topLeftCell="A13" zoomScale="84" zoomScaleNormal="84" workbookViewId="0">
      <pane xSplit="2" topLeftCell="C1" activePane="topRight" state="frozen"/>
      <selection activeCell="A4" sqref="A4"/>
      <selection pane="topRight" activeCell="L30" sqref="L30"/>
    </sheetView>
  </sheetViews>
  <sheetFormatPr defaultColWidth="8.85546875" defaultRowHeight="15" x14ac:dyDescent="0.25"/>
  <cols>
    <col min="1" max="1" width="8.85546875" style="49"/>
    <col min="2" max="2" width="34.7109375" style="49" customWidth="1"/>
    <col min="3" max="4" width="19.140625" style="49" customWidth="1"/>
    <col min="5" max="5" width="15.140625" style="49" customWidth="1"/>
    <col min="6" max="6" width="21.7109375" style="49" customWidth="1"/>
    <col min="7" max="7" width="22.85546875" style="49" customWidth="1"/>
    <col min="8" max="8" width="11.42578125" style="49" customWidth="1"/>
    <col min="9" max="9" width="16.42578125" style="51" customWidth="1"/>
    <col min="10" max="10" width="16.42578125" style="158" customWidth="1"/>
    <col min="11" max="11" width="19.5703125" style="49" customWidth="1"/>
    <col min="12" max="12" width="56.28515625" style="49" customWidth="1"/>
    <col min="13" max="13" width="14.5703125" style="49" customWidth="1"/>
    <col min="14" max="14" width="8.85546875" style="49"/>
    <col min="15" max="15" width="15.7109375" style="49" customWidth="1"/>
    <col min="16" max="16" width="19.140625" style="49" customWidth="1"/>
    <col min="17" max="17" width="48.7109375" style="49" customWidth="1"/>
    <col min="18" max="18" width="32.140625" style="49" customWidth="1"/>
    <col min="19" max="19" width="13.5703125" style="49" customWidth="1"/>
    <col min="20" max="20" width="15.28515625" style="49" customWidth="1"/>
    <col min="21" max="21" width="23" style="49" customWidth="1"/>
    <col min="22" max="22" width="18.28515625" style="49" customWidth="1"/>
    <col min="23" max="23" width="12.42578125" style="49" customWidth="1"/>
    <col min="24" max="24" width="13.85546875" style="49" customWidth="1"/>
    <col min="25" max="25" width="17.28515625" style="49" customWidth="1"/>
    <col min="26" max="26" width="13.85546875" style="49" customWidth="1"/>
    <col min="27" max="27" width="14.28515625" style="49" customWidth="1"/>
    <col min="28" max="28" width="14.7109375" style="49" customWidth="1"/>
    <col min="29" max="16384" width="8.85546875" style="49"/>
  </cols>
  <sheetData>
    <row r="1" spans="1:29" ht="30.6" customHeight="1" x14ac:dyDescent="0.25">
      <c r="B1" s="50" t="s">
        <v>829</v>
      </c>
      <c r="E1" s="150" t="s">
        <v>833</v>
      </c>
    </row>
    <row r="3" spans="1:29" ht="47.45" customHeight="1" x14ac:dyDescent="0.25">
      <c r="A3" s="52"/>
      <c r="B3" s="52"/>
      <c r="C3" s="52"/>
      <c r="D3" s="52"/>
      <c r="E3" s="52"/>
      <c r="F3" s="52"/>
      <c r="G3" s="52"/>
      <c r="H3" s="52"/>
      <c r="I3" s="53"/>
      <c r="J3" s="161"/>
      <c r="K3" s="54"/>
      <c r="L3" s="52"/>
      <c r="M3" s="52"/>
      <c r="N3" s="55" t="s">
        <v>16</v>
      </c>
      <c r="O3" s="55" t="s">
        <v>17</v>
      </c>
      <c r="P3" s="55" t="s">
        <v>18</v>
      </c>
      <c r="Q3" s="52"/>
      <c r="R3" s="52"/>
      <c r="S3" s="55" t="s">
        <v>19</v>
      </c>
      <c r="T3" s="55" t="s">
        <v>20</v>
      </c>
      <c r="U3" s="55" t="s">
        <v>21</v>
      </c>
      <c r="V3" s="55" t="s">
        <v>22</v>
      </c>
      <c r="W3" s="55" t="s">
        <v>23</v>
      </c>
      <c r="X3" s="55" t="s">
        <v>24</v>
      </c>
      <c r="Y3" s="52"/>
      <c r="Z3" s="52"/>
      <c r="AA3" s="52"/>
      <c r="AB3" s="52"/>
    </row>
    <row r="4" spans="1:29" ht="88.15" customHeight="1" x14ac:dyDescent="0.25">
      <c r="A4" s="55" t="s">
        <v>0</v>
      </c>
      <c r="B4" s="55" t="s">
        <v>1</v>
      </c>
      <c r="C4" s="55" t="s">
        <v>2</v>
      </c>
      <c r="D4" s="55" t="s">
        <v>743</v>
      </c>
      <c r="E4" s="55" t="s">
        <v>3</v>
      </c>
      <c r="F4" s="55" t="s">
        <v>4</v>
      </c>
      <c r="G4" s="55" t="s">
        <v>5</v>
      </c>
      <c r="H4" s="55" t="s">
        <v>6</v>
      </c>
      <c r="I4" s="56" t="s">
        <v>42</v>
      </c>
      <c r="J4" s="162" t="s">
        <v>807</v>
      </c>
      <c r="K4" s="57" t="s">
        <v>43</v>
      </c>
      <c r="L4" s="55" t="s">
        <v>7</v>
      </c>
      <c r="M4" s="55" t="s">
        <v>8</v>
      </c>
      <c r="N4" s="354" t="s">
        <v>9</v>
      </c>
      <c r="O4" s="354"/>
      <c r="P4" s="354"/>
      <c r="Q4" s="55" t="s">
        <v>10</v>
      </c>
      <c r="R4" s="55" t="s">
        <v>11</v>
      </c>
      <c r="S4" s="354" t="s">
        <v>744</v>
      </c>
      <c r="T4" s="354"/>
      <c r="U4" s="354"/>
      <c r="V4" s="354"/>
      <c r="W4" s="354"/>
      <c r="X4" s="354"/>
      <c r="Y4" s="55" t="s">
        <v>12</v>
      </c>
      <c r="Z4" s="55" t="s">
        <v>13</v>
      </c>
      <c r="AA4" s="55" t="s">
        <v>14</v>
      </c>
      <c r="AB4" s="55" t="s">
        <v>15</v>
      </c>
    </row>
    <row r="5" spans="1:29" s="155" customFormat="1" ht="48" x14ac:dyDescent="0.25">
      <c r="A5" s="153">
        <v>1</v>
      </c>
      <c r="B5" s="154" t="s">
        <v>821</v>
      </c>
      <c r="C5" s="153" t="s">
        <v>25</v>
      </c>
      <c r="D5" s="153" t="s">
        <v>738</v>
      </c>
      <c r="E5" s="153" t="s">
        <v>26</v>
      </c>
      <c r="F5" s="153" t="s">
        <v>27</v>
      </c>
      <c r="G5" s="153" t="s">
        <v>27</v>
      </c>
      <c r="H5" s="153" t="s">
        <v>28</v>
      </c>
      <c r="I5" s="366">
        <v>16079708.300000001</v>
      </c>
      <c r="J5" s="370">
        <v>16575876.3528</v>
      </c>
      <c r="K5" s="364" t="s">
        <v>733</v>
      </c>
      <c r="L5" s="153" t="s">
        <v>29</v>
      </c>
      <c r="M5" s="153" t="s">
        <v>30</v>
      </c>
      <c r="N5" s="153" t="s">
        <v>31</v>
      </c>
      <c r="O5" s="153" t="s">
        <v>32</v>
      </c>
      <c r="P5" s="153" t="s">
        <v>33</v>
      </c>
      <c r="Q5" s="153" t="s">
        <v>34</v>
      </c>
      <c r="R5" s="153" t="s">
        <v>35</v>
      </c>
      <c r="S5" s="153" t="s">
        <v>44</v>
      </c>
      <c r="T5" s="153" t="s">
        <v>45</v>
      </c>
      <c r="U5" s="153" t="s">
        <v>46</v>
      </c>
      <c r="V5" s="153" t="s">
        <v>47</v>
      </c>
      <c r="W5" s="153" t="s">
        <v>48</v>
      </c>
      <c r="X5" s="153" t="s">
        <v>48</v>
      </c>
      <c r="Y5" s="153">
        <v>2686.28</v>
      </c>
      <c r="Z5" s="153" t="s">
        <v>49</v>
      </c>
      <c r="AA5" s="153" t="s">
        <v>27</v>
      </c>
      <c r="AB5" s="153" t="s">
        <v>27</v>
      </c>
    </row>
    <row r="6" spans="1:29" s="155" customFormat="1" ht="36" x14ac:dyDescent="0.25">
      <c r="A6" s="153">
        <v>2</v>
      </c>
      <c r="B6" s="154" t="s">
        <v>822</v>
      </c>
      <c r="C6" s="153" t="s">
        <v>25</v>
      </c>
      <c r="D6" s="153" t="s">
        <v>738</v>
      </c>
      <c r="E6" s="153" t="s">
        <v>26</v>
      </c>
      <c r="F6" s="153" t="s">
        <v>27</v>
      </c>
      <c r="G6" s="153" t="s">
        <v>27</v>
      </c>
      <c r="H6" s="153" t="s">
        <v>36</v>
      </c>
      <c r="I6" s="366"/>
      <c r="J6" s="371"/>
      <c r="K6" s="364"/>
      <c r="L6" s="153" t="s">
        <v>37</v>
      </c>
      <c r="M6" s="153" t="s">
        <v>38</v>
      </c>
      <c r="N6" s="153" t="s">
        <v>31</v>
      </c>
      <c r="O6" s="153" t="s">
        <v>39</v>
      </c>
      <c r="P6" s="153" t="s">
        <v>40</v>
      </c>
      <c r="Q6" s="153" t="s">
        <v>41</v>
      </c>
      <c r="R6" s="153">
        <v>0</v>
      </c>
      <c r="S6" s="153" t="s">
        <v>50</v>
      </c>
      <c r="T6" s="153" t="s">
        <v>48</v>
      </c>
      <c r="U6" s="153" t="s">
        <v>48</v>
      </c>
      <c r="V6" s="153" t="s">
        <v>51</v>
      </c>
      <c r="W6" s="153" t="s">
        <v>48</v>
      </c>
      <c r="X6" s="153" t="s">
        <v>48</v>
      </c>
      <c r="Y6" s="153">
        <v>3004.5</v>
      </c>
      <c r="Z6" s="153">
        <v>3</v>
      </c>
      <c r="AA6" s="153" t="s">
        <v>27</v>
      </c>
      <c r="AB6" s="153" t="s">
        <v>27</v>
      </c>
    </row>
    <row r="7" spans="1:29" ht="52.9" customHeight="1" x14ac:dyDescent="0.25">
      <c r="A7" s="58">
        <v>3</v>
      </c>
      <c r="B7" s="286" t="s">
        <v>52</v>
      </c>
      <c r="C7" s="60" t="s">
        <v>53</v>
      </c>
      <c r="D7" s="60" t="s">
        <v>738</v>
      </c>
      <c r="E7" s="60" t="s">
        <v>26</v>
      </c>
      <c r="F7" s="60" t="s">
        <v>27</v>
      </c>
      <c r="G7" s="60" t="s">
        <v>27</v>
      </c>
      <c r="H7" s="60">
        <v>1964</v>
      </c>
      <c r="I7" s="368">
        <v>3296496</v>
      </c>
      <c r="J7" s="372">
        <v>3504050.28</v>
      </c>
      <c r="K7" s="369" t="s">
        <v>733</v>
      </c>
      <c r="L7" s="61" t="s">
        <v>54</v>
      </c>
      <c r="M7" s="60" t="s">
        <v>55</v>
      </c>
      <c r="N7" s="60" t="s">
        <v>56</v>
      </c>
      <c r="O7" s="60" t="s">
        <v>57</v>
      </c>
      <c r="P7" s="60">
        <v>1</v>
      </c>
      <c r="Q7" s="60" t="s">
        <v>58</v>
      </c>
      <c r="R7" s="60" t="s">
        <v>59</v>
      </c>
      <c r="S7" s="60" t="s">
        <v>60</v>
      </c>
      <c r="T7" s="60" t="s">
        <v>48</v>
      </c>
      <c r="U7" s="60" t="s">
        <v>48</v>
      </c>
      <c r="V7" s="60" t="s">
        <v>48</v>
      </c>
      <c r="W7" s="60" t="s">
        <v>61</v>
      </c>
      <c r="X7" s="60" t="s">
        <v>48</v>
      </c>
      <c r="Y7" s="62" t="s">
        <v>62</v>
      </c>
      <c r="Z7" s="62">
        <v>2</v>
      </c>
      <c r="AA7" s="62" t="s">
        <v>27</v>
      </c>
      <c r="AB7" s="62" t="s">
        <v>27</v>
      </c>
    </row>
    <row r="8" spans="1:29" ht="52.9" customHeight="1" x14ac:dyDescent="0.25">
      <c r="A8" s="58">
        <v>4</v>
      </c>
      <c r="B8" s="149" t="s">
        <v>63</v>
      </c>
      <c r="C8" s="60" t="s">
        <v>53</v>
      </c>
      <c r="D8" s="60" t="s">
        <v>738</v>
      </c>
      <c r="E8" s="60" t="s">
        <v>26</v>
      </c>
      <c r="F8" s="60" t="s">
        <v>27</v>
      </c>
      <c r="G8" s="60" t="s">
        <v>27</v>
      </c>
      <c r="H8" s="60">
        <v>1920</v>
      </c>
      <c r="I8" s="368"/>
      <c r="J8" s="373"/>
      <c r="K8" s="369"/>
      <c r="L8" s="63" t="s">
        <v>64</v>
      </c>
      <c r="M8" s="60" t="s">
        <v>55</v>
      </c>
      <c r="N8" s="60" t="s">
        <v>65</v>
      </c>
      <c r="O8" s="60" t="s">
        <v>33</v>
      </c>
      <c r="P8" s="60">
        <v>2</v>
      </c>
      <c r="Q8" s="60" t="s">
        <v>66</v>
      </c>
      <c r="R8" s="60" t="s">
        <v>67</v>
      </c>
      <c r="S8" s="60" t="s">
        <v>44</v>
      </c>
      <c r="T8" s="60" t="s">
        <v>68</v>
      </c>
      <c r="U8" s="60" t="s">
        <v>48</v>
      </c>
      <c r="V8" s="60" t="s">
        <v>48</v>
      </c>
      <c r="W8" s="60" t="s">
        <v>61</v>
      </c>
      <c r="X8" s="60" t="s">
        <v>68</v>
      </c>
      <c r="Y8" s="62" t="s">
        <v>69</v>
      </c>
      <c r="Z8" s="62">
        <v>1</v>
      </c>
      <c r="AA8" s="62" t="s">
        <v>27</v>
      </c>
      <c r="AB8" s="62" t="s">
        <v>27</v>
      </c>
    </row>
    <row r="9" spans="1:29" ht="144" x14ac:dyDescent="0.25">
      <c r="A9" s="58">
        <v>5</v>
      </c>
      <c r="B9" s="152" t="s">
        <v>823</v>
      </c>
      <c r="C9" s="58" t="s">
        <v>25</v>
      </c>
      <c r="D9" s="58" t="s">
        <v>738</v>
      </c>
      <c r="E9" s="58" t="s">
        <v>84</v>
      </c>
      <c r="F9" s="58" t="s">
        <v>85</v>
      </c>
      <c r="G9" s="58" t="s">
        <v>85</v>
      </c>
      <c r="H9" s="58">
        <v>1967</v>
      </c>
      <c r="I9" s="64">
        <v>2464304.6</v>
      </c>
      <c r="J9" s="159">
        <v>2621484</v>
      </c>
      <c r="K9" s="58"/>
      <c r="L9" s="58" t="s">
        <v>701</v>
      </c>
      <c r="M9" s="58" t="s">
        <v>702</v>
      </c>
      <c r="N9" s="58" t="s">
        <v>703</v>
      </c>
      <c r="O9" s="58" t="s">
        <v>704</v>
      </c>
      <c r="P9" s="58" t="s">
        <v>705</v>
      </c>
      <c r="Q9" s="58" t="s">
        <v>706</v>
      </c>
      <c r="R9" s="58" t="s">
        <v>707</v>
      </c>
      <c r="S9" s="58" t="s">
        <v>708</v>
      </c>
      <c r="T9" s="58" t="s">
        <v>709</v>
      </c>
      <c r="U9" s="58" t="s">
        <v>710</v>
      </c>
      <c r="V9" s="58" t="s">
        <v>711</v>
      </c>
      <c r="W9" s="58" t="s">
        <v>712</v>
      </c>
      <c r="X9" s="58" t="s">
        <v>713</v>
      </c>
      <c r="Y9" s="58">
        <v>900</v>
      </c>
      <c r="Z9" s="58">
        <v>2</v>
      </c>
      <c r="AA9" s="58" t="s">
        <v>714</v>
      </c>
      <c r="AB9" s="58" t="s">
        <v>85</v>
      </c>
    </row>
    <row r="10" spans="1:29" ht="45" customHeight="1" x14ac:dyDescent="0.25">
      <c r="A10" s="58">
        <v>6</v>
      </c>
      <c r="B10" s="152" t="s">
        <v>824</v>
      </c>
      <c r="C10" s="58" t="s">
        <v>715</v>
      </c>
      <c r="D10" s="58" t="s">
        <v>739</v>
      </c>
      <c r="E10" s="58" t="s">
        <v>84</v>
      </c>
      <c r="F10" s="58" t="s">
        <v>85</v>
      </c>
      <c r="G10" s="58" t="s">
        <v>85</v>
      </c>
      <c r="H10" s="58" t="s">
        <v>716</v>
      </c>
      <c r="I10" s="64"/>
      <c r="J10" s="159"/>
      <c r="K10" s="58"/>
      <c r="L10" s="58" t="s">
        <v>717</v>
      </c>
      <c r="M10" s="58" t="s">
        <v>717</v>
      </c>
      <c r="N10" s="58" t="s">
        <v>717</v>
      </c>
      <c r="O10" s="58" t="s">
        <v>717</v>
      </c>
      <c r="P10" s="58" t="s">
        <v>717</v>
      </c>
      <c r="Q10" s="58" t="s">
        <v>717</v>
      </c>
      <c r="R10" s="58" t="s">
        <v>717</v>
      </c>
      <c r="S10" s="58" t="s">
        <v>717</v>
      </c>
      <c r="T10" s="58" t="s">
        <v>717</v>
      </c>
      <c r="U10" s="58" t="s">
        <v>717</v>
      </c>
      <c r="V10" s="58" t="s">
        <v>717</v>
      </c>
      <c r="W10" s="58" t="s">
        <v>717</v>
      </c>
      <c r="X10" s="58" t="s">
        <v>717</v>
      </c>
      <c r="Y10" s="58" t="s">
        <v>717</v>
      </c>
      <c r="Z10" s="58" t="s">
        <v>717</v>
      </c>
      <c r="AA10" s="58" t="s">
        <v>717</v>
      </c>
      <c r="AB10" s="58" t="s">
        <v>717</v>
      </c>
    </row>
    <row r="11" spans="1:29" ht="60" x14ac:dyDescent="0.25">
      <c r="A11" s="58">
        <v>7</v>
      </c>
      <c r="B11" s="152" t="s">
        <v>825</v>
      </c>
      <c r="C11" s="58" t="s">
        <v>718</v>
      </c>
      <c r="D11" s="58" t="s">
        <v>738</v>
      </c>
      <c r="E11" s="58" t="s">
        <v>84</v>
      </c>
      <c r="F11" s="58" t="s">
        <v>85</v>
      </c>
      <c r="G11" s="58" t="s">
        <v>85</v>
      </c>
      <c r="H11" s="58" t="s">
        <v>719</v>
      </c>
      <c r="I11" s="64">
        <v>2106800.2000000002</v>
      </c>
      <c r="J11" s="159">
        <v>2106800.2000000002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</row>
    <row r="12" spans="1:29" ht="36" x14ac:dyDescent="0.25">
      <c r="A12" s="58">
        <v>8</v>
      </c>
      <c r="B12" s="152" t="s">
        <v>734</v>
      </c>
      <c r="C12" s="58" t="s">
        <v>720</v>
      </c>
      <c r="D12" s="58" t="s">
        <v>738</v>
      </c>
      <c r="E12" s="58" t="s">
        <v>721</v>
      </c>
      <c r="F12" s="58" t="s">
        <v>27</v>
      </c>
      <c r="G12" s="58" t="s">
        <v>27</v>
      </c>
      <c r="H12" s="58">
        <v>1989</v>
      </c>
      <c r="I12" s="64">
        <v>3948611.4</v>
      </c>
      <c r="J12" s="159">
        <v>3948611.4</v>
      </c>
      <c r="K12" s="58" t="s">
        <v>733</v>
      </c>
      <c r="L12" s="58"/>
      <c r="M12" s="58" t="s">
        <v>735</v>
      </c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</row>
    <row r="13" spans="1:29" ht="24" x14ac:dyDescent="0.25">
      <c r="A13" s="58">
        <v>9</v>
      </c>
      <c r="B13" s="151" t="s">
        <v>732</v>
      </c>
      <c r="C13" s="58" t="s">
        <v>25</v>
      </c>
      <c r="D13" s="58" t="s">
        <v>738</v>
      </c>
      <c r="E13" s="65"/>
      <c r="F13" s="65"/>
      <c r="G13" s="65"/>
      <c r="H13" s="66"/>
      <c r="I13" s="67">
        <v>2186413.1</v>
      </c>
      <c r="J13" s="160">
        <v>2186413.1</v>
      </c>
      <c r="K13" s="65" t="s">
        <v>733</v>
      </c>
      <c r="L13" s="68"/>
      <c r="M13" s="66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9"/>
    </row>
    <row r="14" spans="1:29" s="168" customFormat="1" ht="24" x14ac:dyDescent="0.25">
      <c r="A14" s="164">
        <v>10</v>
      </c>
      <c r="B14" s="165" t="s">
        <v>826</v>
      </c>
      <c r="C14" s="165" t="s">
        <v>70</v>
      </c>
      <c r="D14" s="174" t="s">
        <v>738</v>
      </c>
      <c r="E14" s="175" t="s">
        <v>26</v>
      </c>
      <c r="F14" s="164" t="s">
        <v>27</v>
      </c>
      <c r="G14" s="164" t="s">
        <v>27</v>
      </c>
      <c r="H14" s="164" t="s">
        <v>71</v>
      </c>
      <c r="I14" s="173">
        <v>1554973.76</v>
      </c>
      <c r="J14" s="176">
        <v>2200350.5035999999</v>
      </c>
      <c r="K14" s="177" t="s">
        <v>733</v>
      </c>
      <c r="L14" s="156" t="s">
        <v>859</v>
      </c>
      <c r="M14" s="175" t="s">
        <v>73</v>
      </c>
      <c r="N14" s="164" t="s">
        <v>74</v>
      </c>
      <c r="O14" s="164" t="s">
        <v>75</v>
      </c>
      <c r="P14" s="164" t="s">
        <v>76</v>
      </c>
      <c r="Q14" s="164" t="s">
        <v>77</v>
      </c>
      <c r="R14" s="164" t="s">
        <v>61</v>
      </c>
      <c r="S14" s="177" t="s">
        <v>78</v>
      </c>
      <c r="T14" s="164" t="s">
        <v>79</v>
      </c>
      <c r="U14" s="175" t="s">
        <v>80</v>
      </c>
      <c r="V14" s="164" t="s">
        <v>80</v>
      </c>
      <c r="W14" s="164" t="s">
        <v>80</v>
      </c>
      <c r="X14" s="164" t="s">
        <v>80</v>
      </c>
      <c r="Y14" s="164" t="s">
        <v>860</v>
      </c>
      <c r="Z14" s="164" t="s">
        <v>81</v>
      </c>
      <c r="AA14" s="164" t="s">
        <v>27</v>
      </c>
      <c r="AB14" s="164" t="s">
        <v>27</v>
      </c>
    </row>
    <row r="15" spans="1:29" s="168" customFormat="1" ht="60" x14ac:dyDescent="0.25">
      <c r="A15" s="164">
        <v>11</v>
      </c>
      <c r="B15" s="165" t="s">
        <v>82</v>
      </c>
      <c r="C15" s="164" t="s">
        <v>83</v>
      </c>
      <c r="D15" s="164"/>
      <c r="E15" s="164" t="s">
        <v>84</v>
      </c>
      <c r="F15" s="164" t="s">
        <v>85</v>
      </c>
      <c r="G15" s="164" t="s">
        <v>86</v>
      </c>
      <c r="H15" s="164" t="s">
        <v>86</v>
      </c>
      <c r="I15" s="166"/>
      <c r="J15" s="166"/>
      <c r="K15" s="164" t="s">
        <v>86</v>
      </c>
      <c r="L15" s="164" t="s">
        <v>87</v>
      </c>
      <c r="M15" s="164" t="s">
        <v>88</v>
      </c>
      <c r="N15" s="164" t="s">
        <v>89</v>
      </c>
      <c r="O15" s="164" t="s">
        <v>90</v>
      </c>
      <c r="P15" s="164" t="s">
        <v>91</v>
      </c>
      <c r="Q15" s="164" t="s">
        <v>86</v>
      </c>
      <c r="R15" s="164" t="s">
        <v>92</v>
      </c>
      <c r="S15" s="164" t="s">
        <v>86</v>
      </c>
      <c r="T15" s="164" t="s">
        <v>86</v>
      </c>
      <c r="U15" s="164" t="s">
        <v>86</v>
      </c>
      <c r="V15" s="164" t="s">
        <v>86</v>
      </c>
      <c r="W15" s="164" t="s">
        <v>86</v>
      </c>
      <c r="X15" s="164" t="s">
        <v>86</v>
      </c>
      <c r="Y15" s="167" t="s">
        <v>93</v>
      </c>
      <c r="Z15" s="164">
        <v>3</v>
      </c>
      <c r="AA15" s="164" t="s">
        <v>26</v>
      </c>
      <c r="AB15" s="164" t="s">
        <v>27</v>
      </c>
    </row>
    <row r="16" spans="1:29" s="168" customFormat="1" ht="24" x14ac:dyDescent="0.25">
      <c r="A16" s="164">
        <v>13</v>
      </c>
      <c r="B16" s="165" t="s">
        <v>853</v>
      </c>
      <c r="C16" s="165" t="s">
        <v>852</v>
      </c>
      <c r="D16" s="164" t="s">
        <v>738</v>
      </c>
      <c r="E16" s="164" t="s">
        <v>84</v>
      </c>
      <c r="F16" s="164" t="s">
        <v>96</v>
      </c>
      <c r="G16" s="164" t="s">
        <v>96</v>
      </c>
      <c r="H16" s="164">
        <v>1980</v>
      </c>
      <c r="I16" s="169">
        <v>18000</v>
      </c>
      <c r="J16" s="169"/>
      <c r="K16" s="164" t="s">
        <v>94</v>
      </c>
      <c r="L16" s="164" t="s">
        <v>97</v>
      </c>
      <c r="M16" s="164" t="s">
        <v>854</v>
      </c>
      <c r="N16" s="164" t="s">
        <v>855</v>
      </c>
      <c r="O16" s="164" t="s">
        <v>856</v>
      </c>
      <c r="P16" s="164" t="s">
        <v>857</v>
      </c>
      <c r="Q16" s="164" t="s">
        <v>86</v>
      </c>
      <c r="R16" s="164" t="s">
        <v>109</v>
      </c>
      <c r="S16" s="164" t="s">
        <v>44</v>
      </c>
      <c r="T16" s="164" t="s">
        <v>61</v>
      </c>
      <c r="U16" s="164" t="s">
        <v>61</v>
      </c>
      <c r="V16" s="164" t="s">
        <v>44</v>
      </c>
      <c r="W16" s="164" t="s">
        <v>61</v>
      </c>
      <c r="X16" s="164" t="s">
        <v>61</v>
      </c>
      <c r="Y16" s="164" t="s">
        <v>858</v>
      </c>
      <c r="Z16" s="164">
        <v>1</v>
      </c>
      <c r="AA16" s="164" t="s">
        <v>27</v>
      </c>
      <c r="AB16" s="164" t="s">
        <v>27</v>
      </c>
    </row>
    <row r="17" spans="1:28" s="168" customFormat="1" ht="36" x14ac:dyDescent="0.25">
      <c r="A17" s="164">
        <v>14</v>
      </c>
      <c r="B17" s="340" t="s">
        <v>827</v>
      </c>
      <c r="C17" s="164" t="s">
        <v>99</v>
      </c>
      <c r="D17" s="164" t="s">
        <v>738</v>
      </c>
      <c r="E17" s="164" t="s">
        <v>84</v>
      </c>
      <c r="F17" s="164" t="s">
        <v>96</v>
      </c>
      <c r="G17" s="164" t="s">
        <v>96</v>
      </c>
      <c r="H17" s="164">
        <v>1945</v>
      </c>
      <c r="I17" s="169">
        <v>1050000</v>
      </c>
      <c r="J17" s="169">
        <v>1048764.7908000001</v>
      </c>
      <c r="K17" s="164" t="s">
        <v>94</v>
      </c>
      <c r="L17" s="164" t="s">
        <v>100</v>
      </c>
      <c r="M17" s="164" t="s">
        <v>101</v>
      </c>
      <c r="N17" s="164" t="s">
        <v>74</v>
      </c>
      <c r="O17" s="164" t="s">
        <v>98</v>
      </c>
      <c r="P17" s="164" t="s">
        <v>33</v>
      </c>
      <c r="Q17" s="164" t="s">
        <v>102</v>
      </c>
      <c r="R17" s="164" t="s">
        <v>103</v>
      </c>
      <c r="S17" s="164" t="s">
        <v>44</v>
      </c>
      <c r="T17" s="164" t="s">
        <v>44</v>
      </c>
      <c r="U17" s="164" t="s">
        <v>44</v>
      </c>
      <c r="V17" s="164" t="s">
        <v>44</v>
      </c>
      <c r="W17" s="164" t="s">
        <v>61</v>
      </c>
      <c r="X17" s="164" t="s">
        <v>44</v>
      </c>
      <c r="Y17" s="164" t="s">
        <v>104</v>
      </c>
      <c r="Z17" s="164">
        <v>1</v>
      </c>
      <c r="AA17" s="164" t="s">
        <v>27</v>
      </c>
      <c r="AB17" s="164" t="s">
        <v>27</v>
      </c>
    </row>
    <row r="18" spans="1:28" s="172" customFormat="1" ht="84" x14ac:dyDescent="0.25">
      <c r="A18" s="157">
        <v>15</v>
      </c>
      <c r="B18" s="170" t="s">
        <v>105</v>
      </c>
      <c r="C18" s="171" t="s">
        <v>106</v>
      </c>
      <c r="D18" s="171" t="s">
        <v>738</v>
      </c>
      <c r="E18" s="171" t="s">
        <v>26</v>
      </c>
      <c r="F18" s="171" t="s">
        <v>27</v>
      </c>
      <c r="G18" s="171" t="s">
        <v>27</v>
      </c>
      <c r="H18" s="157" t="s">
        <v>835</v>
      </c>
      <c r="I18" s="367">
        <v>6407490</v>
      </c>
      <c r="J18" s="374">
        <v>7675615.2055000002</v>
      </c>
      <c r="K18" s="365" t="s">
        <v>72</v>
      </c>
      <c r="L18" s="157" t="s">
        <v>837</v>
      </c>
      <c r="M18" s="171" t="s">
        <v>107</v>
      </c>
      <c r="N18" s="157" t="s">
        <v>843</v>
      </c>
      <c r="O18" s="157" t="s">
        <v>239</v>
      </c>
      <c r="P18" s="157" t="s">
        <v>844</v>
      </c>
      <c r="Q18" s="157" t="s">
        <v>850</v>
      </c>
      <c r="R18" s="157" t="s">
        <v>839</v>
      </c>
      <c r="S18" s="157" t="s">
        <v>40</v>
      </c>
      <c r="T18" s="157" t="s">
        <v>847</v>
      </c>
      <c r="U18" s="157" t="s">
        <v>848</v>
      </c>
      <c r="V18" s="157" t="s">
        <v>847</v>
      </c>
      <c r="W18" s="157" t="s">
        <v>109</v>
      </c>
      <c r="X18" s="157" t="s">
        <v>847</v>
      </c>
      <c r="Y18" s="157" t="s">
        <v>845</v>
      </c>
      <c r="Z18" s="157">
        <v>2</v>
      </c>
      <c r="AA18" s="157" t="s">
        <v>27</v>
      </c>
      <c r="AB18" s="157" t="s">
        <v>27</v>
      </c>
    </row>
    <row r="19" spans="1:28" s="172" customFormat="1" ht="180" x14ac:dyDescent="0.25">
      <c r="A19" s="157">
        <v>16</v>
      </c>
      <c r="B19" s="170" t="s">
        <v>110</v>
      </c>
      <c r="C19" s="157" t="s">
        <v>834</v>
      </c>
      <c r="D19" s="171" t="s">
        <v>738</v>
      </c>
      <c r="E19" s="171" t="s">
        <v>26</v>
      </c>
      <c r="F19" s="171" t="s">
        <v>27</v>
      </c>
      <c r="G19" s="171" t="s">
        <v>26</v>
      </c>
      <c r="H19" s="157" t="s">
        <v>836</v>
      </c>
      <c r="I19" s="367"/>
      <c r="J19" s="375"/>
      <c r="K19" s="365"/>
      <c r="L19" s="157" t="s">
        <v>838</v>
      </c>
      <c r="M19" s="171" t="s">
        <v>111</v>
      </c>
      <c r="N19" s="157" t="s">
        <v>841</v>
      </c>
      <c r="O19" s="157" t="s">
        <v>239</v>
      </c>
      <c r="P19" s="157" t="s">
        <v>842</v>
      </c>
      <c r="Q19" s="157" t="s">
        <v>851</v>
      </c>
      <c r="R19" s="157" t="s">
        <v>840</v>
      </c>
      <c r="S19" s="157" t="s">
        <v>849</v>
      </c>
      <c r="T19" s="157" t="s">
        <v>847</v>
      </c>
      <c r="U19" s="157" t="s">
        <v>848</v>
      </c>
      <c r="V19" s="157" t="s">
        <v>847</v>
      </c>
      <c r="W19" s="157" t="s">
        <v>109</v>
      </c>
      <c r="X19" s="157" t="s">
        <v>847</v>
      </c>
      <c r="Y19" s="157" t="s">
        <v>846</v>
      </c>
      <c r="Z19" s="157">
        <v>3</v>
      </c>
      <c r="AA19" s="157" t="s">
        <v>26</v>
      </c>
      <c r="AB19" s="157" t="s">
        <v>27</v>
      </c>
    </row>
    <row r="20" spans="1:28" s="155" customFormat="1" ht="24" x14ac:dyDescent="0.25">
      <c r="A20" s="153">
        <v>17</v>
      </c>
      <c r="B20" s="154" t="s">
        <v>112</v>
      </c>
      <c r="C20" s="153" t="s">
        <v>113</v>
      </c>
      <c r="D20" s="153" t="s">
        <v>739</v>
      </c>
      <c r="E20" s="153" t="s">
        <v>84</v>
      </c>
      <c r="F20" s="153" t="s">
        <v>96</v>
      </c>
      <c r="G20" s="153" t="s">
        <v>85</v>
      </c>
      <c r="H20" s="153"/>
      <c r="I20" s="304">
        <v>60479.92</v>
      </c>
      <c r="J20" s="305"/>
      <c r="K20" s="153" t="s">
        <v>72</v>
      </c>
      <c r="L20" s="153"/>
      <c r="M20" s="153" t="s">
        <v>114</v>
      </c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</row>
    <row r="22" spans="1:28" x14ac:dyDescent="0.25">
      <c r="H22" s="49" t="s">
        <v>776</v>
      </c>
      <c r="I22" s="51">
        <f>SUM(I5:I20)</f>
        <v>39173277.280000001</v>
      </c>
    </row>
    <row r="23" spans="1:28" x14ac:dyDescent="0.25">
      <c r="H23" s="49" t="s">
        <v>777</v>
      </c>
      <c r="I23" s="51">
        <v>43807308.82</v>
      </c>
      <c r="J23" s="158">
        <f>SUM(J5:J20)</f>
        <v>41867965.832699999</v>
      </c>
    </row>
    <row r="24" spans="1:28" x14ac:dyDescent="0.25">
      <c r="H24" s="49" t="s">
        <v>751</v>
      </c>
      <c r="I24" s="51">
        <v>10374169.279999999</v>
      </c>
      <c r="J24" s="158">
        <v>10374169.279999999</v>
      </c>
    </row>
    <row r="25" spans="1:28" x14ac:dyDescent="0.25">
      <c r="H25" s="49" t="s">
        <v>778</v>
      </c>
      <c r="I25" s="51">
        <v>0</v>
      </c>
    </row>
    <row r="29" spans="1:28" x14ac:dyDescent="0.25">
      <c r="J29" s="158">
        <f>SUM(J23:J25)</f>
        <v>52242135.1127</v>
      </c>
    </row>
  </sheetData>
  <autoFilter ref="D3:D28" xr:uid="{2A6AD7D9-5675-407B-87A8-D961E361E00C}"/>
  <mergeCells count="11">
    <mergeCell ref="N4:P4"/>
    <mergeCell ref="S4:X4"/>
    <mergeCell ref="K5:K6"/>
    <mergeCell ref="K18:K19"/>
    <mergeCell ref="I5:I6"/>
    <mergeCell ref="I18:I19"/>
    <mergeCell ref="I7:I8"/>
    <mergeCell ref="K7:K8"/>
    <mergeCell ref="J5:J6"/>
    <mergeCell ref="J7:J8"/>
    <mergeCell ref="J18:J19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4D65A-B401-475A-BA2F-22F5BA7F7769}">
  <dimension ref="A1:P23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9" sqref="L9"/>
    </sheetView>
  </sheetViews>
  <sheetFormatPr defaultColWidth="8.85546875" defaultRowHeight="11.25" x14ac:dyDescent="0.25"/>
  <cols>
    <col min="1" max="1" width="2.5703125" style="287" bestFit="1" customWidth="1"/>
    <col min="2" max="2" width="37.42578125" style="290" customWidth="1"/>
    <col min="3" max="3" width="12.7109375" style="289" customWidth="1"/>
    <col min="4" max="4" width="18.7109375" style="289" customWidth="1"/>
    <col min="5" max="5" width="13.140625" style="289" customWidth="1"/>
    <col min="6" max="6" width="11" style="289" customWidth="1"/>
    <col min="7" max="7" width="14.85546875" style="289" customWidth="1"/>
    <col min="8" max="8" width="12.28515625" style="289" customWidth="1"/>
    <col min="9" max="9" width="15.28515625" style="289" customWidth="1"/>
    <col min="10" max="10" width="15.7109375" style="289" customWidth="1"/>
    <col min="11" max="11" width="14.28515625" style="289" customWidth="1"/>
    <col min="12" max="12" width="18.7109375" style="290" customWidth="1"/>
    <col min="13" max="13" width="14.42578125" style="289" customWidth="1"/>
    <col min="14" max="14" width="12.7109375" style="289" customWidth="1"/>
    <col min="15" max="15" width="10" style="289" customWidth="1"/>
    <col min="16" max="16" width="12.7109375" style="289" customWidth="1"/>
    <col min="17" max="17" width="11" style="290" customWidth="1"/>
    <col min="18" max="16384" width="8.85546875" style="290"/>
  </cols>
  <sheetData>
    <row r="1" spans="1:16" ht="17.45" customHeight="1" x14ac:dyDescent="0.25">
      <c r="B1" s="376" t="s">
        <v>832</v>
      </c>
      <c r="C1" s="376"/>
      <c r="D1" s="377"/>
      <c r="E1" s="377"/>
      <c r="F1" s="377"/>
      <c r="G1" s="377"/>
    </row>
    <row r="2" spans="1:16" s="287" customFormat="1" ht="17.45" customHeight="1" x14ac:dyDescent="0.25">
      <c r="B2" s="292" t="s">
        <v>746</v>
      </c>
      <c r="C2" s="292" t="s">
        <v>747</v>
      </c>
      <c r="D2" s="293" t="s">
        <v>748</v>
      </c>
      <c r="E2" s="292"/>
      <c r="F2" s="292">
        <v>3</v>
      </c>
      <c r="G2" s="292">
        <v>4</v>
      </c>
      <c r="H2" s="292">
        <v>5</v>
      </c>
      <c r="I2" s="292">
        <v>6</v>
      </c>
      <c r="J2" s="292">
        <v>8</v>
      </c>
      <c r="K2" s="292"/>
      <c r="M2" s="291"/>
      <c r="N2" s="291"/>
      <c r="O2" s="291"/>
      <c r="P2" s="291"/>
    </row>
    <row r="3" spans="1:16" ht="68.25" customHeight="1" x14ac:dyDescent="0.25">
      <c r="B3" s="293" t="s">
        <v>749</v>
      </c>
      <c r="C3" s="293" t="s">
        <v>750</v>
      </c>
      <c r="D3" s="293" t="s">
        <v>751</v>
      </c>
      <c r="E3" s="341" t="s">
        <v>752</v>
      </c>
      <c r="F3" s="293" t="s">
        <v>753</v>
      </c>
      <c r="G3" s="293" t="s">
        <v>754</v>
      </c>
      <c r="H3" s="293" t="s">
        <v>755</v>
      </c>
      <c r="I3" s="293" t="s">
        <v>756</v>
      </c>
      <c r="J3" s="293" t="s">
        <v>757</v>
      </c>
      <c r="K3" s="293" t="s">
        <v>758</v>
      </c>
      <c r="L3" s="294" t="s">
        <v>830</v>
      </c>
      <c r="M3" s="295" t="s">
        <v>759</v>
      </c>
      <c r="N3" s="295" t="s">
        <v>760</v>
      </c>
      <c r="O3" s="295" t="s">
        <v>761</v>
      </c>
      <c r="P3" s="295" t="s">
        <v>806</v>
      </c>
    </row>
    <row r="4" spans="1:16" s="297" customFormat="1" ht="17.45" customHeight="1" x14ac:dyDescent="0.2">
      <c r="A4" s="292">
        <v>1</v>
      </c>
      <c r="B4" s="293" t="s">
        <v>762</v>
      </c>
      <c r="C4" s="301">
        <v>49757501.270000003</v>
      </c>
      <c r="D4" s="301">
        <v>14063226.08</v>
      </c>
      <c r="E4" s="301">
        <v>13588070</v>
      </c>
      <c r="F4" s="301">
        <f>KŚT!O4</f>
        <v>5200</v>
      </c>
      <c r="G4" s="301">
        <v>591981.56999999995</v>
      </c>
      <c r="H4" s="344">
        <v>22268.99</v>
      </c>
      <c r="I4" s="299">
        <v>183043.64</v>
      </c>
      <c r="J4" s="299">
        <v>567626.66</v>
      </c>
      <c r="K4" s="293"/>
      <c r="L4" s="342">
        <f>SUM(F4:K4)</f>
        <v>1370120.8599999999</v>
      </c>
      <c r="M4" s="342">
        <v>89476.15</v>
      </c>
      <c r="N4" s="342">
        <v>32089.88</v>
      </c>
      <c r="O4" s="342">
        <f>ELEKTRONIKA!AB6</f>
        <v>0</v>
      </c>
      <c r="P4" s="342">
        <v>57544.33</v>
      </c>
    </row>
    <row r="5" spans="1:16" s="297" customFormat="1" ht="17.45" customHeight="1" x14ac:dyDescent="0.2">
      <c r="A5" s="292">
        <v>2</v>
      </c>
      <c r="B5" s="296" t="s">
        <v>763</v>
      </c>
      <c r="C5" s="346">
        <f>SUM('jednostki org. zał nr 7 '!J16:J17)</f>
        <v>1048764.7908000001</v>
      </c>
      <c r="D5" s="301">
        <v>0</v>
      </c>
      <c r="E5" s="293">
        <v>0</v>
      </c>
      <c r="F5" s="293">
        <f>KŚT!E4</f>
        <v>70115</v>
      </c>
      <c r="G5" s="299">
        <f>KŚT!D6</f>
        <v>0</v>
      </c>
      <c r="H5" s="299">
        <f>KŚT!E6</f>
        <v>0</v>
      </c>
      <c r="I5" s="299">
        <f>KŚT!E7</f>
        <v>0</v>
      </c>
      <c r="J5" s="299">
        <v>310751.82</v>
      </c>
      <c r="K5" s="293"/>
      <c r="L5" s="342">
        <f t="shared" ref="L5:L17" si="0">SUM(F5:K5)</f>
        <v>380866.82</v>
      </c>
      <c r="M5" s="342">
        <v>38561.629999999997</v>
      </c>
      <c r="N5" s="342">
        <v>54850.32</v>
      </c>
      <c r="O5" s="342">
        <f>ELEKTRONIKA!H6</f>
        <v>0</v>
      </c>
      <c r="P5" s="342">
        <f>ELEKTRONIKA!H7</f>
        <v>0</v>
      </c>
    </row>
    <row r="6" spans="1:16" s="297" customFormat="1" ht="17.45" customHeight="1" x14ac:dyDescent="0.2">
      <c r="A6" s="298">
        <v>3</v>
      </c>
      <c r="B6" s="296" t="s">
        <v>764</v>
      </c>
      <c r="C6" s="346">
        <v>0</v>
      </c>
      <c r="D6" s="301">
        <v>0</v>
      </c>
      <c r="E6" s="293">
        <v>0</v>
      </c>
      <c r="F6" s="299">
        <f>KŚT!C7</f>
        <v>0</v>
      </c>
      <c r="G6" s="301">
        <f>KŚT!F5</f>
        <v>6500</v>
      </c>
      <c r="H6" s="299">
        <f>KŚT!F6</f>
        <v>0</v>
      </c>
      <c r="I6" s="299">
        <f>KŚT!F7</f>
        <v>0</v>
      </c>
      <c r="J6" s="299">
        <f>KŚT!F8</f>
        <v>0</v>
      </c>
      <c r="K6" s="293"/>
      <c r="L6" s="342">
        <f t="shared" si="0"/>
        <v>6500</v>
      </c>
      <c r="M6" s="342">
        <v>58444</v>
      </c>
      <c r="N6" s="342">
        <v>11976</v>
      </c>
      <c r="O6" s="342">
        <v>1570</v>
      </c>
      <c r="P6" s="342">
        <f>ELEKTRONIKA!J7</f>
        <v>0</v>
      </c>
    </row>
    <row r="7" spans="1:16" s="297" customFormat="1" ht="17.45" customHeight="1" x14ac:dyDescent="0.2">
      <c r="A7" s="292">
        <v>4</v>
      </c>
      <c r="B7" s="296" t="s">
        <v>765</v>
      </c>
      <c r="C7" s="346">
        <f>'jednostki org. zał nr 7 '!J18</f>
        <v>7675615.2055000002</v>
      </c>
      <c r="D7" s="301">
        <v>0</v>
      </c>
      <c r="E7" s="293">
        <v>0</v>
      </c>
      <c r="F7" s="299">
        <f>KŚT!C8</f>
        <v>0</v>
      </c>
      <c r="G7" s="299">
        <f>KŚT!B6</f>
        <v>0</v>
      </c>
      <c r="H7" s="299">
        <f>KŚT!C6</f>
        <v>0</v>
      </c>
      <c r="I7" s="299">
        <f>KŚT!C7</f>
        <v>0</v>
      </c>
      <c r="J7" s="299">
        <v>26218</v>
      </c>
      <c r="K7" s="293"/>
      <c r="L7" s="342">
        <f t="shared" si="0"/>
        <v>26218</v>
      </c>
      <c r="M7" s="342">
        <v>4099</v>
      </c>
      <c r="N7" s="342">
        <v>12000</v>
      </c>
      <c r="O7" s="342">
        <v>5670</v>
      </c>
      <c r="P7" s="342">
        <f>ELEKTRONIKA!D7</f>
        <v>0</v>
      </c>
    </row>
    <row r="8" spans="1:16" s="297" customFormat="1" ht="17.45" customHeight="1" x14ac:dyDescent="0.25">
      <c r="A8" s="298">
        <v>5</v>
      </c>
      <c r="B8" s="296" t="s">
        <v>766</v>
      </c>
      <c r="C8" s="346">
        <v>0</v>
      </c>
      <c r="D8" s="301">
        <v>0</v>
      </c>
      <c r="E8" s="293">
        <v>0</v>
      </c>
      <c r="F8" s="299">
        <f>KŚT!C9</f>
        <v>0</v>
      </c>
      <c r="G8" s="301">
        <v>50022.25</v>
      </c>
      <c r="H8" s="299">
        <f>KŚT!D6</f>
        <v>0</v>
      </c>
      <c r="I8" s="299">
        <f>KŚT!D7</f>
        <v>0</v>
      </c>
      <c r="J8" s="299">
        <v>149686.03</v>
      </c>
      <c r="K8" s="347">
        <v>22356.16</v>
      </c>
      <c r="L8" s="342">
        <f>SUM(F8:K8)</f>
        <v>222064.44</v>
      </c>
      <c r="M8" s="342">
        <v>0</v>
      </c>
      <c r="N8" s="342">
        <f>ELEKTRONIKA!F5</f>
        <v>10612.44</v>
      </c>
      <c r="O8" s="342">
        <f>ELEKTRONIKA!F6</f>
        <v>0</v>
      </c>
      <c r="P8" s="342">
        <v>0</v>
      </c>
    </row>
    <row r="9" spans="1:16" s="297" customFormat="1" ht="17.45" customHeight="1" x14ac:dyDescent="0.2">
      <c r="A9" s="292">
        <v>6</v>
      </c>
      <c r="B9" s="296" t="s">
        <v>767</v>
      </c>
      <c r="C9" s="346">
        <f>'jednostki org. zał nr 7 '!J9</f>
        <v>2621484</v>
      </c>
      <c r="D9" s="300">
        <v>468249.03</v>
      </c>
      <c r="E9" s="293">
        <v>0</v>
      </c>
      <c r="F9" s="299">
        <f>KŚT!C10</f>
        <v>0</v>
      </c>
      <c r="G9" s="299">
        <v>0</v>
      </c>
      <c r="H9" s="299">
        <v>0</v>
      </c>
      <c r="I9" s="299">
        <v>12299.99</v>
      </c>
      <c r="J9" s="299">
        <v>14999</v>
      </c>
      <c r="K9" s="293"/>
      <c r="L9" s="342">
        <f t="shared" si="0"/>
        <v>27298.989999999998</v>
      </c>
      <c r="M9" s="342">
        <v>101166</v>
      </c>
      <c r="N9" s="342">
        <v>43718</v>
      </c>
      <c r="O9" s="342">
        <f>ELEKTRONIKA!T6</f>
        <v>0</v>
      </c>
      <c r="P9" s="342">
        <f>ELEKTRONIKA!T7</f>
        <v>0</v>
      </c>
    </row>
    <row r="10" spans="1:16" s="297" customFormat="1" ht="17.45" customHeight="1" x14ac:dyDescent="0.2">
      <c r="A10" s="298">
        <v>7</v>
      </c>
      <c r="B10" s="296" t="s">
        <v>768</v>
      </c>
      <c r="C10" s="346">
        <f>'jednostki org. zał nr 7 '!J7</f>
        <v>3504050.28</v>
      </c>
      <c r="D10" s="300">
        <v>2746441.64</v>
      </c>
      <c r="E10" s="293">
        <v>0</v>
      </c>
      <c r="F10" s="299">
        <f>KŚT!C11</f>
        <v>0</v>
      </c>
      <c r="G10" s="299">
        <v>0</v>
      </c>
      <c r="H10" s="299">
        <v>38207.79</v>
      </c>
      <c r="I10" s="299">
        <v>46368.42</v>
      </c>
      <c r="J10" s="299">
        <v>60327.02</v>
      </c>
      <c r="K10" s="293"/>
      <c r="L10" s="342">
        <f t="shared" si="0"/>
        <v>144903.22999999998</v>
      </c>
      <c r="M10" s="342">
        <v>166443</v>
      </c>
      <c r="N10" s="342">
        <v>177296</v>
      </c>
      <c r="O10" s="342">
        <f>ELEKTRONIKA!L6</f>
        <v>0</v>
      </c>
      <c r="P10" s="342">
        <f>ELEKTRONIKA!L7</f>
        <v>0</v>
      </c>
    </row>
    <row r="11" spans="1:16" ht="17.45" customHeight="1" x14ac:dyDescent="0.2">
      <c r="A11" s="292">
        <v>8</v>
      </c>
      <c r="B11" s="296" t="s">
        <v>769</v>
      </c>
      <c r="C11" s="346">
        <v>0</v>
      </c>
      <c r="D11" s="301">
        <v>0</v>
      </c>
      <c r="E11" s="293">
        <v>0</v>
      </c>
      <c r="F11" s="299">
        <f>KŚT!C12</f>
        <v>0</v>
      </c>
      <c r="G11" s="299">
        <v>0</v>
      </c>
      <c r="H11" s="299">
        <v>0</v>
      </c>
      <c r="I11" s="299">
        <v>0</v>
      </c>
      <c r="J11" s="299">
        <v>0</v>
      </c>
      <c r="K11" s="295"/>
      <c r="L11" s="343">
        <f t="shared" si="0"/>
        <v>0</v>
      </c>
      <c r="M11" s="342"/>
      <c r="N11" s="342"/>
      <c r="O11" s="342"/>
      <c r="P11" s="342"/>
    </row>
    <row r="12" spans="1:16" s="297" customFormat="1" ht="17.45" customHeight="1" x14ac:dyDescent="0.2">
      <c r="A12" s="298">
        <v>9</v>
      </c>
      <c r="B12" s="296" t="s">
        <v>732</v>
      </c>
      <c r="C12" s="346">
        <f>'jednostki org. zał nr 7 '!J13</f>
        <v>2186413.1</v>
      </c>
      <c r="D12" s="300">
        <v>803938.87</v>
      </c>
      <c r="E12" s="293">
        <v>0</v>
      </c>
      <c r="F12" s="299">
        <f>KŚT!C13</f>
        <v>0</v>
      </c>
      <c r="G12" s="301">
        <v>37884</v>
      </c>
      <c r="H12" s="344">
        <v>10250.02</v>
      </c>
      <c r="I12" s="299">
        <f>KŚT!L7</f>
        <v>0</v>
      </c>
      <c r="J12" s="299">
        <v>14251.28</v>
      </c>
      <c r="K12" s="293"/>
      <c r="L12" s="342">
        <f t="shared" si="0"/>
        <v>62385.3</v>
      </c>
      <c r="M12" s="342">
        <v>104566.07</v>
      </c>
      <c r="N12" s="342">
        <v>74241.119999999995</v>
      </c>
      <c r="O12" s="342">
        <f>ELEKTRONIKA!V6</f>
        <v>0</v>
      </c>
      <c r="P12" s="342">
        <f>ELEKTRONIKA!V7</f>
        <v>0</v>
      </c>
    </row>
    <row r="13" spans="1:16" ht="17.45" customHeight="1" x14ac:dyDescent="0.2">
      <c r="A13" s="292">
        <v>10</v>
      </c>
      <c r="B13" s="296" t="s">
        <v>770</v>
      </c>
      <c r="C13" s="346">
        <f>'jednostki org. zał nr 7 '!J11</f>
        <v>2106800.2000000002</v>
      </c>
      <c r="D13" s="300">
        <v>253382.67</v>
      </c>
      <c r="E13" s="293">
        <v>0</v>
      </c>
      <c r="F13" s="299">
        <f>KŚT!C14</f>
        <v>0</v>
      </c>
      <c r="G13" s="299">
        <v>0</v>
      </c>
      <c r="H13" s="299">
        <f>KŚT!M6</f>
        <v>0</v>
      </c>
      <c r="I13" s="299">
        <f>KŚT!M7</f>
        <v>0</v>
      </c>
      <c r="J13" s="299">
        <f>KŚT!M8</f>
        <v>0</v>
      </c>
      <c r="K13" s="295"/>
      <c r="L13" s="343">
        <f t="shared" si="0"/>
        <v>0</v>
      </c>
      <c r="M13" s="342">
        <v>65661</v>
      </c>
      <c r="N13" s="342">
        <v>115457</v>
      </c>
      <c r="O13" s="342">
        <f>ELEKTRONIKA!X6</f>
        <v>0</v>
      </c>
      <c r="P13" s="342">
        <f>ELEKTRONIKA!X7</f>
        <v>0</v>
      </c>
    </row>
    <row r="14" spans="1:16" s="297" customFormat="1" ht="17.45" customHeight="1" x14ac:dyDescent="0.2">
      <c r="A14" s="298">
        <v>11</v>
      </c>
      <c r="B14" s="296" t="s">
        <v>771</v>
      </c>
      <c r="C14" s="346">
        <f>'jednostki org. zał nr 7 '!J5</f>
        <v>16575876.3528</v>
      </c>
      <c r="D14" s="300">
        <v>6398013.25</v>
      </c>
      <c r="E14" s="293">
        <v>0</v>
      </c>
      <c r="F14" s="299">
        <f>KŚT!C15</f>
        <v>0</v>
      </c>
      <c r="G14" s="299">
        <v>0</v>
      </c>
      <c r="H14" s="299">
        <v>59548.17</v>
      </c>
      <c r="I14" s="299">
        <v>8579.65</v>
      </c>
      <c r="J14" s="299">
        <v>60769.95</v>
      </c>
      <c r="K14" s="293"/>
      <c r="L14" s="342">
        <f t="shared" si="0"/>
        <v>128897.76999999999</v>
      </c>
      <c r="M14" s="342">
        <v>134591</v>
      </c>
      <c r="N14" s="342">
        <v>155488</v>
      </c>
      <c r="O14" s="342">
        <f>ELEKTRONIKA!N6</f>
        <v>0</v>
      </c>
      <c r="P14" s="342">
        <f>ELEKTRONIKA!N7</f>
        <v>0</v>
      </c>
    </row>
    <row r="15" spans="1:16" s="297" customFormat="1" ht="17.45" customHeight="1" x14ac:dyDescent="0.2">
      <c r="A15" s="292">
        <v>12</v>
      </c>
      <c r="B15" s="293" t="s">
        <v>772</v>
      </c>
      <c r="C15" s="301">
        <f>'jednostki org. zał nr 7 '!J12</f>
        <v>3948611.4</v>
      </c>
      <c r="D15" s="300">
        <v>830058.49</v>
      </c>
      <c r="E15" s="293">
        <v>0</v>
      </c>
      <c r="F15" s="299">
        <f>KŚT!C16</f>
        <v>0</v>
      </c>
      <c r="G15" s="299">
        <v>0</v>
      </c>
      <c r="H15" s="299">
        <v>24416.75</v>
      </c>
      <c r="I15" s="299">
        <v>46494</v>
      </c>
      <c r="J15" s="299">
        <v>3500</v>
      </c>
      <c r="K15" s="293"/>
      <c r="L15" s="342">
        <f t="shared" si="0"/>
        <v>74410.75</v>
      </c>
      <c r="M15" s="342">
        <v>62544</v>
      </c>
      <c r="N15" s="342">
        <v>42614</v>
      </c>
      <c r="O15" s="342">
        <f>ELEKTRONIKA!P6</f>
        <v>0</v>
      </c>
      <c r="P15" s="342">
        <f>ELEKTRONIKA!P7</f>
        <v>0</v>
      </c>
    </row>
    <row r="16" spans="1:16" s="297" customFormat="1" ht="17.45" customHeight="1" x14ac:dyDescent="0.2">
      <c r="A16" s="298">
        <v>13</v>
      </c>
      <c r="B16" s="293" t="s">
        <v>773</v>
      </c>
      <c r="C16" s="301">
        <f>'jednostki org. zał nr 7 '!J14</f>
        <v>2200350.5035999999</v>
      </c>
      <c r="D16" s="301">
        <v>0</v>
      </c>
      <c r="E16" s="293">
        <v>0</v>
      </c>
      <c r="F16" s="299">
        <f>KŚT!C17</f>
        <v>0</v>
      </c>
      <c r="G16" s="301">
        <f>KŚT!B5</f>
        <v>990618</v>
      </c>
      <c r="H16" s="299">
        <f>KŚT!B6</f>
        <v>0</v>
      </c>
      <c r="I16" s="299">
        <f>KŚT!B7</f>
        <v>0</v>
      </c>
      <c r="J16" s="299">
        <v>347971</v>
      </c>
      <c r="K16" s="293"/>
      <c r="L16" s="342">
        <f t="shared" si="0"/>
        <v>1338589</v>
      </c>
      <c r="M16" s="342">
        <v>153433</v>
      </c>
      <c r="N16" s="342">
        <v>152282</v>
      </c>
      <c r="O16" s="342">
        <v>3962</v>
      </c>
      <c r="P16" s="342">
        <f>ELEKTRONIKA!B7</f>
        <v>8817.73</v>
      </c>
    </row>
    <row r="17" spans="1:16" ht="17.45" customHeight="1" thickBot="1" x14ac:dyDescent="0.3">
      <c r="A17" s="292">
        <v>14</v>
      </c>
      <c r="B17" s="293" t="s">
        <v>774</v>
      </c>
      <c r="C17" s="295"/>
      <c r="D17" s="345"/>
      <c r="E17" s="295"/>
      <c r="F17" s="295"/>
      <c r="G17" s="295"/>
      <c r="H17" s="295"/>
      <c r="I17" s="295"/>
      <c r="J17" s="295"/>
      <c r="K17" s="351"/>
      <c r="L17" s="343">
        <f t="shared" si="0"/>
        <v>0</v>
      </c>
      <c r="M17" s="342">
        <f>ELEKTRONIKA!R4</f>
        <v>1098</v>
      </c>
      <c r="N17" s="342">
        <f>ELEKTRONIKA!R5</f>
        <v>0</v>
      </c>
      <c r="O17" s="342">
        <f>ELEKTRONIKA!R6</f>
        <v>0</v>
      </c>
      <c r="P17" s="342">
        <f>ELEKTRONIKA!R7</f>
        <v>0</v>
      </c>
    </row>
    <row r="18" spans="1:16" s="288" customFormat="1" ht="17.45" customHeight="1" thickBot="1" x14ac:dyDescent="0.3">
      <c r="A18" s="302"/>
      <c r="B18" s="378" t="s">
        <v>775</v>
      </c>
      <c r="C18" s="349">
        <f>SUM(C4:C17)</f>
        <v>91625467.10270001</v>
      </c>
      <c r="D18" s="349">
        <f>SUM(D4:D17)</f>
        <v>25563310.030000001</v>
      </c>
      <c r="E18" s="349">
        <f t="shared" ref="E18:O18" si="1">SUM(E4:E17)</f>
        <v>13588070</v>
      </c>
      <c r="F18" s="348">
        <f t="shared" si="1"/>
        <v>75315</v>
      </c>
      <c r="G18" s="348">
        <f t="shared" si="1"/>
        <v>1677005.8199999998</v>
      </c>
      <c r="H18" s="348">
        <f t="shared" si="1"/>
        <v>154691.72</v>
      </c>
      <c r="I18" s="348">
        <f t="shared" si="1"/>
        <v>296785.69999999995</v>
      </c>
      <c r="J18" s="350">
        <f t="shared" si="1"/>
        <v>1556100.76</v>
      </c>
      <c r="K18" s="352">
        <f t="shared" si="1"/>
        <v>22356.16</v>
      </c>
      <c r="L18" s="352">
        <f>SUM(L4:L17)</f>
        <v>3782255.1599999997</v>
      </c>
      <c r="M18" s="353">
        <f t="shared" si="1"/>
        <v>980082.85000000009</v>
      </c>
      <c r="N18" s="353">
        <f t="shared" si="1"/>
        <v>882624.76</v>
      </c>
      <c r="O18" s="353">
        <f t="shared" si="1"/>
        <v>11202</v>
      </c>
      <c r="P18" s="349">
        <f t="shared" ref="P18" si="2">SUM(P4:P17)</f>
        <v>66362.06</v>
      </c>
    </row>
    <row r="19" spans="1:16" ht="17.45" customHeight="1" thickBot="1" x14ac:dyDescent="0.3">
      <c r="B19" s="379"/>
      <c r="C19" s="383">
        <f>SUM(C18:E18)</f>
        <v>130776847.13270001</v>
      </c>
      <c r="D19" s="384"/>
      <c r="E19" s="385"/>
      <c r="M19" s="380">
        <f>SUM(M18:P18)</f>
        <v>1940271.6700000002</v>
      </c>
      <c r="N19" s="381"/>
      <c r="O19" s="381"/>
      <c r="P19" s="382"/>
    </row>
    <row r="20" spans="1:16" ht="17.45" customHeight="1" x14ac:dyDescent="0.25"/>
    <row r="21" spans="1:16" ht="17.45" customHeight="1" x14ac:dyDescent="0.25"/>
    <row r="22" spans="1:16" ht="17.45" customHeight="1" x14ac:dyDescent="0.25"/>
    <row r="23" spans="1:16" ht="17.45" customHeight="1" x14ac:dyDescent="0.25"/>
  </sheetData>
  <mergeCells count="4">
    <mergeCell ref="B1:G1"/>
    <mergeCell ref="B18:B19"/>
    <mergeCell ref="M19:P19"/>
    <mergeCell ref="C19:E19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EAFD5-6F20-4447-9915-11C1988390DB}">
  <dimension ref="A1:Q1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O14" sqref="O14"/>
    </sheetView>
  </sheetViews>
  <sheetFormatPr defaultRowHeight="15" x14ac:dyDescent="0.25"/>
  <cols>
    <col min="1" max="1" width="38.28515625" bestFit="1" customWidth="1"/>
    <col min="2" max="2" width="23.7109375" customWidth="1"/>
    <col min="3" max="3" width="22.7109375" customWidth="1"/>
    <col min="4" max="4" width="22" customWidth="1"/>
    <col min="5" max="5" width="22.7109375" customWidth="1"/>
    <col min="6" max="6" width="17.85546875" customWidth="1"/>
    <col min="7" max="7" width="23.5703125" customWidth="1"/>
    <col min="8" max="8" width="22.28515625" customWidth="1"/>
    <col min="9" max="9" width="12.7109375" customWidth="1"/>
    <col min="11" max="11" width="18.5703125" customWidth="1"/>
    <col min="12" max="12" width="14.28515625" customWidth="1"/>
    <col min="13" max="14" width="12" customWidth="1"/>
    <col min="15" max="15" width="13.7109375" customWidth="1"/>
    <col min="16" max="16" width="20.28515625" bestFit="1" customWidth="1"/>
  </cols>
  <sheetData>
    <row r="1" spans="1:17" ht="77.45" customHeight="1" x14ac:dyDescent="0.25">
      <c r="A1" s="3"/>
      <c r="B1" s="4" t="s">
        <v>780</v>
      </c>
      <c r="C1" s="4" t="s">
        <v>781</v>
      </c>
      <c r="D1" s="4" t="s">
        <v>782</v>
      </c>
      <c r="E1" s="4" t="s">
        <v>763</v>
      </c>
      <c r="F1" s="4" t="s">
        <v>764</v>
      </c>
      <c r="G1" s="4" t="s">
        <v>52</v>
      </c>
      <c r="H1" s="4" t="s">
        <v>783</v>
      </c>
      <c r="I1" s="4" t="s">
        <v>784</v>
      </c>
      <c r="J1" s="4" t="s">
        <v>774</v>
      </c>
      <c r="K1" s="4" t="s">
        <v>785</v>
      </c>
      <c r="L1" s="4" t="s">
        <v>732</v>
      </c>
      <c r="M1" s="4" t="s">
        <v>770</v>
      </c>
      <c r="N1" s="4" t="s">
        <v>786</v>
      </c>
      <c r="O1" s="3" t="s">
        <v>762</v>
      </c>
      <c r="P1" s="4" t="s">
        <v>787</v>
      </c>
    </row>
    <row r="2" spans="1:17" ht="15.75" x14ac:dyDescent="0.25">
      <c r="A2" s="5" t="s">
        <v>788</v>
      </c>
      <c r="B2" s="386" t="s">
        <v>789</v>
      </c>
      <c r="C2" s="386"/>
      <c r="D2" s="386"/>
      <c r="E2" s="386"/>
      <c r="F2" s="386"/>
      <c r="G2" s="386"/>
      <c r="H2" s="1"/>
      <c r="I2" s="1"/>
      <c r="J2" s="1"/>
      <c r="K2" s="1"/>
      <c r="L2" s="1"/>
      <c r="M2" s="1"/>
      <c r="N2" s="1"/>
      <c r="O2" s="1"/>
      <c r="P2" s="6"/>
    </row>
    <row r="3" spans="1:17" ht="15.75" x14ac:dyDescent="0.25">
      <c r="A3" s="1" t="s">
        <v>790</v>
      </c>
      <c r="B3" s="7">
        <v>2230000</v>
      </c>
      <c r="C3" s="7"/>
      <c r="D3" s="7"/>
      <c r="E3" s="7"/>
      <c r="F3" s="7"/>
      <c r="G3" s="7">
        <v>13660.4</v>
      </c>
      <c r="H3" s="7">
        <v>115572.25</v>
      </c>
      <c r="I3" s="7">
        <v>1611.4</v>
      </c>
      <c r="J3" s="7"/>
      <c r="K3" s="7">
        <v>14304.6</v>
      </c>
      <c r="L3" s="7">
        <v>24413.1</v>
      </c>
      <c r="M3" s="7">
        <v>14089.7</v>
      </c>
      <c r="N3" s="7"/>
      <c r="O3" s="8"/>
      <c r="P3" s="9">
        <f>SUM(B3:O3)</f>
        <v>2413651.4500000002</v>
      </c>
    </row>
    <row r="4" spans="1:17" ht="15.75" x14ac:dyDescent="0.25">
      <c r="A4" s="1" t="s">
        <v>791</v>
      </c>
      <c r="B4" s="7"/>
      <c r="C4" s="7"/>
      <c r="D4" s="7"/>
      <c r="E4" s="7">
        <v>70115</v>
      </c>
      <c r="F4" s="7"/>
      <c r="G4" s="7"/>
      <c r="H4" s="7"/>
      <c r="I4" s="7"/>
      <c r="J4" s="7"/>
      <c r="K4" s="7"/>
      <c r="L4" s="7"/>
      <c r="M4" s="7"/>
      <c r="N4" s="7"/>
      <c r="O4" s="8">
        <v>5200</v>
      </c>
      <c r="P4" s="9">
        <f t="shared" ref="P4:P8" si="0">SUM(B4:O4)</f>
        <v>75315</v>
      </c>
    </row>
    <row r="5" spans="1:17" ht="45" x14ac:dyDescent="0.25">
      <c r="A5" s="10" t="s">
        <v>792</v>
      </c>
      <c r="B5" s="7">
        <v>990618</v>
      </c>
      <c r="C5" s="7"/>
      <c r="D5" s="7">
        <v>47153.25</v>
      </c>
      <c r="E5" s="7"/>
      <c r="F5" s="7">
        <v>6500</v>
      </c>
      <c r="G5" s="7"/>
      <c r="H5" s="7"/>
      <c r="I5" s="7"/>
      <c r="J5" s="7"/>
      <c r="K5" s="7"/>
      <c r="L5" s="7">
        <v>11070</v>
      </c>
      <c r="M5" s="7"/>
      <c r="N5" s="48">
        <v>896456.7</v>
      </c>
      <c r="O5" s="8">
        <v>507757.6</v>
      </c>
      <c r="P5" s="9">
        <f t="shared" si="0"/>
        <v>2459555.5499999998</v>
      </c>
    </row>
    <row r="6" spans="1:17" ht="30" x14ac:dyDescent="0.25">
      <c r="A6" s="10" t="s">
        <v>793</v>
      </c>
      <c r="B6" s="7"/>
      <c r="C6" s="7"/>
      <c r="D6" s="7"/>
      <c r="E6" s="7"/>
      <c r="F6" s="7"/>
      <c r="G6" s="7">
        <v>42021.77</v>
      </c>
      <c r="H6" s="7">
        <v>71561.56</v>
      </c>
      <c r="I6" s="7">
        <v>24416.75</v>
      </c>
      <c r="J6" s="7"/>
      <c r="K6" s="7">
        <v>6697</v>
      </c>
      <c r="L6" s="7">
        <v>10250.02</v>
      </c>
      <c r="M6" s="7"/>
      <c r="N6" s="7"/>
      <c r="O6" s="8">
        <v>22268.99</v>
      </c>
      <c r="P6" s="9">
        <f t="shared" si="0"/>
        <v>177216.08999999997</v>
      </c>
    </row>
    <row r="7" spans="1:17" ht="15.75" x14ac:dyDescent="0.25">
      <c r="A7" s="1" t="s">
        <v>794</v>
      </c>
      <c r="B7" s="7"/>
      <c r="C7" s="7"/>
      <c r="D7" s="7"/>
      <c r="E7" s="7"/>
      <c r="F7" s="7"/>
      <c r="G7" s="7">
        <v>29760.47</v>
      </c>
      <c r="H7" s="7">
        <v>18330.5</v>
      </c>
      <c r="I7" s="7"/>
      <c r="J7" s="7"/>
      <c r="K7" s="7"/>
      <c r="L7" s="7"/>
      <c r="M7" s="7"/>
      <c r="N7" s="7"/>
      <c r="O7" s="8">
        <v>183043.64</v>
      </c>
      <c r="P7" s="9">
        <f t="shared" si="0"/>
        <v>231134.61000000002</v>
      </c>
    </row>
    <row r="8" spans="1:17" ht="45" x14ac:dyDescent="0.25">
      <c r="A8" s="10" t="s">
        <v>795</v>
      </c>
      <c r="B8" s="7">
        <v>274372.75</v>
      </c>
      <c r="C8" s="7"/>
      <c r="D8" s="7">
        <v>106554.09</v>
      </c>
      <c r="E8" s="7">
        <v>263063.3</v>
      </c>
      <c r="F8" s="7"/>
      <c r="G8" s="7">
        <v>46223.02</v>
      </c>
      <c r="H8" s="7">
        <v>60769.95</v>
      </c>
      <c r="I8" s="7">
        <v>3500</v>
      </c>
      <c r="J8" s="7"/>
      <c r="K8" s="7"/>
      <c r="L8" s="7">
        <v>14251.28</v>
      </c>
      <c r="M8" s="7"/>
      <c r="N8" s="7"/>
      <c r="O8" s="8">
        <f>562636.66+4990</f>
        <v>567626.66</v>
      </c>
      <c r="P8" s="9">
        <f t="shared" si="0"/>
        <v>1336361.0499999998</v>
      </c>
    </row>
    <row r="9" spans="1:17" ht="21" x14ac:dyDescent="0.35">
      <c r="B9" s="2">
        <f>SUM(B4:B8)</f>
        <v>1264990.75</v>
      </c>
      <c r="C9" s="2">
        <f t="shared" ref="C9:N9" si="1">SUM(C4:C8)</f>
        <v>0</v>
      </c>
      <c r="D9" s="2">
        <f t="shared" si="1"/>
        <v>153707.34</v>
      </c>
      <c r="E9" s="2">
        <f t="shared" si="1"/>
        <v>333178.3</v>
      </c>
      <c r="F9" s="2">
        <f t="shared" si="1"/>
        <v>6500</v>
      </c>
      <c r="G9" s="2">
        <f t="shared" si="1"/>
        <v>118005.25999999998</v>
      </c>
      <c r="H9" s="2">
        <f t="shared" si="1"/>
        <v>150662.01</v>
      </c>
      <c r="I9" s="2">
        <f t="shared" si="1"/>
        <v>27916.75</v>
      </c>
      <c r="J9" s="2">
        <f t="shared" si="1"/>
        <v>0</v>
      </c>
      <c r="K9" s="2">
        <f t="shared" si="1"/>
        <v>6697</v>
      </c>
      <c r="L9" s="2">
        <f t="shared" si="1"/>
        <v>35571.300000000003</v>
      </c>
      <c r="M9" s="2">
        <f t="shared" si="1"/>
        <v>0</v>
      </c>
      <c r="N9" s="2">
        <f t="shared" si="1"/>
        <v>896456.7</v>
      </c>
      <c r="O9" s="11" t="s">
        <v>796</v>
      </c>
      <c r="P9" s="12">
        <f>SUM(P3:P8)+N11</f>
        <v>6693233.75</v>
      </c>
      <c r="Q9" s="13"/>
    </row>
    <row r="11" spans="1:17" x14ac:dyDescent="0.25">
      <c r="A11" s="14" t="s">
        <v>797</v>
      </c>
      <c r="B11" s="14"/>
      <c r="N11" s="15"/>
    </row>
    <row r="12" spans="1:17" x14ac:dyDescent="0.25">
      <c r="A12" s="14" t="s">
        <v>790</v>
      </c>
      <c r="B12" s="16">
        <f t="shared" ref="B12:B17" si="2">P3</f>
        <v>2413651.4500000002</v>
      </c>
    </row>
    <row r="13" spans="1:17" x14ac:dyDescent="0.25">
      <c r="A13" s="14" t="s">
        <v>791</v>
      </c>
      <c r="B13" s="16">
        <f t="shared" si="2"/>
        <v>75315</v>
      </c>
      <c r="O13" s="2"/>
    </row>
    <row r="14" spans="1:17" ht="45" x14ac:dyDescent="0.25">
      <c r="A14" s="17" t="s">
        <v>792</v>
      </c>
      <c r="B14" s="16">
        <f t="shared" si="2"/>
        <v>2459555.5499999998</v>
      </c>
    </row>
    <row r="15" spans="1:17" ht="30" x14ac:dyDescent="0.25">
      <c r="A15" s="17" t="s">
        <v>793</v>
      </c>
      <c r="B15" s="16">
        <f t="shared" si="2"/>
        <v>177216.08999999997</v>
      </c>
    </row>
    <row r="16" spans="1:17" x14ac:dyDescent="0.25">
      <c r="A16" s="14" t="s">
        <v>794</v>
      </c>
      <c r="B16" s="16">
        <f t="shared" si="2"/>
        <v>231134.61000000002</v>
      </c>
    </row>
    <row r="17" spans="1:6" ht="45" x14ac:dyDescent="0.25">
      <c r="A17" s="17" t="s">
        <v>795</v>
      </c>
      <c r="B17" s="16">
        <f t="shared" si="2"/>
        <v>1336361.0499999998</v>
      </c>
    </row>
    <row r="18" spans="1:6" x14ac:dyDescent="0.25">
      <c r="A18" s="14"/>
      <c r="B18" s="14"/>
      <c r="F18" s="18"/>
    </row>
    <row r="19" spans="1:6" x14ac:dyDescent="0.25">
      <c r="A19" s="17" t="s">
        <v>798</v>
      </c>
      <c r="B19" s="16">
        <f>SUM(B12:B17)+N11</f>
        <v>6693233.75</v>
      </c>
    </row>
  </sheetData>
  <mergeCells count="1">
    <mergeCell ref="B2:G2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0E058-3760-4891-8C5F-AA92A8D32E26}">
  <dimension ref="A1:AD16"/>
  <sheetViews>
    <sheetView zoomScale="96" zoomScaleNormal="96" workbookViewId="0">
      <pane xSplit="1" ySplit="3" topLeftCell="S4" activePane="bottomRight" state="frozen"/>
      <selection pane="topRight" activeCell="B1" sqref="B1"/>
      <selection pane="bottomLeft" activeCell="A4" sqref="A4"/>
      <selection pane="bottomRight" activeCell="AD4" sqref="AD4:AD7"/>
    </sheetView>
  </sheetViews>
  <sheetFormatPr defaultRowHeight="15" x14ac:dyDescent="0.25"/>
  <cols>
    <col min="1" max="1" width="17.7109375" customWidth="1"/>
    <col min="2" max="2" width="13.28515625" customWidth="1"/>
    <col min="3" max="3" width="16.7109375" customWidth="1"/>
    <col min="4" max="4" width="16" customWidth="1"/>
    <col min="5" max="5" width="9.5703125" customWidth="1"/>
    <col min="6" max="6" width="14.42578125" customWidth="1"/>
    <col min="7" max="7" width="11.5703125" customWidth="1"/>
    <col min="8" max="8" width="12" customWidth="1"/>
    <col min="9" max="9" width="13" customWidth="1"/>
    <col min="10" max="10" width="12.28515625" customWidth="1"/>
    <col min="11" max="11" width="10.5703125" customWidth="1"/>
    <col min="12" max="12" width="14.140625" customWidth="1"/>
    <col min="13" max="13" width="12.42578125" customWidth="1"/>
    <col min="14" max="14" width="12.85546875" customWidth="1"/>
    <col min="15" max="15" width="9.5703125" customWidth="1"/>
    <col min="16" max="16" width="11.7109375" customWidth="1"/>
    <col min="17" max="17" width="12.140625" customWidth="1"/>
    <col min="18" max="18" width="10.85546875" customWidth="1"/>
    <col min="20" max="20" width="15.85546875" customWidth="1"/>
    <col min="21" max="21" width="12.28515625" customWidth="1"/>
    <col min="22" max="22" width="13.28515625" customWidth="1"/>
    <col min="23" max="23" width="14.28515625" customWidth="1"/>
    <col min="24" max="24" width="11.7109375" customWidth="1"/>
    <col min="25" max="25" width="8.85546875" customWidth="1"/>
    <col min="28" max="28" width="12.140625" customWidth="1"/>
    <col min="30" max="30" width="22.85546875" customWidth="1"/>
  </cols>
  <sheetData>
    <row r="1" spans="1:30" s="20" customFormat="1" ht="51" customHeight="1" x14ac:dyDescent="0.25">
      <c r="A1" s="3"/>
      <c r="B1" s="387" t="s">
        <v>780</v>
      </c>
      <c r="C1" s="387"/>
      <c r="D1" s="387" t="s">
        <v>781</v>
      </c>
      <c r="E1" s="387"/>
      <c r="F1" s="387" t="s">
        <v>782</v>
      </c>
      <c r="G1" s="387"/>
      <c r="H1" s="387" t="s">
        <v>763</v>
      </c>
      <c r="I1" s="387"/>
      <c r="J1" s="387" t="s">
        <v>764</v>
      </c>
      <c r="K1" s="387"/>
      <c r="L1" s="387" t="s">
        <v>52</v>
      </c>
      <c r="M1" s="387"/>
      <c r="N1" s="387" t="s">
        <v>783</v>
      </c>
      <c r="O1" s="387"/>
      <c r="P1" s="387" t="s">
        <v>784</v>
      </c>
      <c r="Q1" s="387"/>
      <c r="R1" s="387" t="s">
        <v>774</v>
      </c>
      <c r="S1" s="387"/>
      <c r="T1" s="387" t="s">
        <v>785</v>
      </c>
      <c r="U1" s="387"/>
      <c r="V1" s="387" t="s">
        <v>732</v>
      </c>
      <c r="W1" s="387"/>
      <c r="X1" s="387" t="s">
        <v>770</v>
      </c>
      <c r="Y1" s="387"/>
      <c r="Z1" s="387" t="s">
        <v>786</v>
      </c>
      <c r="AA1" s="387"/>
      <c r="AB1" s="387" t="s">
        <v>762</v>
      </c>
      <c r="AC1" s="387"/>
      <c r="AD1" s="19" t="s">
        <v>787</v>
      </c>
    </row>
    <row r="2" spans="1:30" ht="108" x14ac:dyDescent="0.3">
      <c r="A2" s="21" t="s">
        <v>799</v>
      </c>
      <c r="B2" s="22" t="s">
        <v>800</v>
      </c>
      <c r="C2" s="23" t="s">
        <v>43</v>
      </c>
      <c r="D2" s="22" t="s">
        <v>800</v>
      </c>
      <c r="E2" s="23" t="s">
        <v>43</v>
      </c>
      <c r="F2" s="22" t="s">
        <v>800</v>
      </c>
      <c r="G2" s="23" t="s">
        <v>43</v>
      </c>
      <c r="H2" s="22" t="s">
        <v>800</v>
      </c>
      <c r="I2" s="23" t="s">
        <v>43</v>
      </c>
      <c r="J2" s="22" t="s">
        <v>800</v>
      </c>
      <c r="K2" s="23" t="s">
        <v>43</v>
      </c>
      <c r="L2" s="22" t="s">
        <v>800</v>
      </c>
      <c r="M2" s="23" t="s">
        <v>43</v>
      </c>
      <c r="N2" s="22" t="s">
        <v>800</v>
      </c>
      <c r="O2" s="23" t="s">
        <v>43</v>
      </c>
      <c r="P2" s="22" t="s">
        <v>800</v>
      </c>
      <c r="Q2" s="23" t="s">
        <v>43</v>
      </c>
      <c r="R2" s="22" t="s">
        <v>800</v>
      </c>
      <c r="S2" s="23" t="s">
        <v>43</v>
      </c>
      <c r="T2" s="22" t="s">
        <v>800</v>
      </c>
      <c r="U2" s="23" t="s">
        <v>43</v>
      </c>
      <c r="V2" s="22" t="s">
        <v>800</v>
      </c>
      <c r="W2" s="23" t="s">
        <v>43</v>
      </c>
      <c r="X2" s="22" t="s">
        <v>800</v>
      </c>
      <c r="Y2" s="23" t="s">
        <v>43</v>
      </c>
      <c r="Z2" s="24"/>
      <c r="AA2" s="24"/>
      <c r="AB2" s="22" t="s">
        <v>800</v>
      </c>
      <c r="AC2" s="23" t="s">
        <v>43</v>
      </c>
      <c r="AD2" s="25"/>
    </row>
    <row r="3" spans="1:30" ht="18.75" x14ac:dyDescent="0.3">
      <c r="A3" s="26"/>
      <c r="B3" s="27"/>
      <c r="C3" s="28"/>
      <c r="D3" s="29"/>
      <c r="E3" s="29"/>
      <c r="F3" s="30"/>
      <c r="G3" s="28"/>
      <c r="H3" s="30"/>
      <c r="I3" s="28"/>
      <c r="J3" s="30"/>
      <c r="K3" s="31"/>
      <c r="L3" s="30"/>
      <c r="M3" s="31"/>
      <c r="N3" s="30"/>
      <c r="O3" s="31"/>
      <c r="P3" s="30"/>
      <c r="Q3" s="31"/>
      <c r="R3" s="30"/>
      <c r="S3" s="31"/>
      <c r="T3" s="30"/>
      <c r="U3" s="31"/>
      <c r="V3" s="30"/>
      <c r="W3" s="31"/>
      <c r="X3" s="30"/>
      <c r="Y3" s="31"/>
      <c r="Z3" s="29"/>
      <c r="AA3" s="29"/>
      <c r="AB3" s="30"/>
      <c r="AC3" s="28"/>
      <c r="AD3" s="25"/>
    </row>
    <row r="4" spans="1:30" ht="57.6" customHeight="1" x14ac:dyDescent="0.3">
      <c r="A4" s="32" t="s">
        <v>759</v>
      </c>
      <c r="B4" s="33">
        <v>19656.11</v>
      </c>
      <c r="C4" s="28" t="s">
        <v>72</v>
      </c>
      <c r="D4" s="34">
        <v>10026.6</v>
      </c>
      <c r="E4" s="35" t="s">
        <v>72</v>
      </c>
      <c r="F4" s="33">
        <v>4652.5</v>
      </c>
      <c r="G4" s="28"/>
      <c r="H4" s="33">
        <v>56972.56</v>
      </c>
      <c r="I4" s="28" t="s">
        <v>801</v>
      </c>
      <c r="J4" s="31">
        <v>27490.07</v>
      </c>
      <c r="K4" s="29"/>
      <c r="L4" s="36">
        <v>87048.54</v>
      </c>
      <c r="M4" s="29"/>
      <c r="N4" s="31">
        <v>59795.73</v>
      </c>
      <c r="O4" s="29"/>
      <c r="P4" s="31">
        <v>23868.28</v>
      </c>
      <c r="Q4" s="29"/>
      <c r="R4" s="31">
        <v>1098</v>
      </c>
      <c r="S4" s="29"/>
      <c r="T4" s="31">
        <v>68102.039999999994</v>
      </c>
      <c r="U4" s="29"/>
      <c r="V4" s="31">
        <v>55425.279999999999</v>
      </c>
      <c r="W4" s="29"/>
      <c r="X4" s="31">
        <v>71007.28</v>
      </c>
      <c r="Y4" s="29"/>
      <c r="Z4" s="29"/>
      <c r="AA4" s="29"/>
      <c r="AB4" s="37">
        <v>187226.69</v>
      </c>
      <c r="AC4" s="28" t="s">
        <v>72</v>
      </c>
      <c r="AD4" s="38">
        <f>SUM(B4+D4+F4+H4+J4+L4+N4+P4+R4+T4+V4+AB4+X4)</f>
        <v>672369.67999999993</v>
      </c>
    </row>
    <row r="5" spans="1:30" ht="57.6" customHeight="1" x14ac:dyDescent="0.3">
      <c r="A5" s="32" t="s">
        <v>760</v>
      </c>
      <c r="B5" s="33">
        <v>22303.99</v>
      </c>
      <c r="C5" s="30" t="s">
        <v>72</v>
      </c>
      <c r="D5" s="34">
        <v>20797.54</v>
      </c>
      <c r="E5" s="39" t="s">
        <v>72</v>
      </c>
      <c r="F5" s="33">
        <v>10612.44</v>
      </c>
      <c r="G5" s="30" t="s">
        <v>72</v>
      </c>
      <c r="H5" s="33">
        <v>29927.7</v>
      </c>
      <c r="I5" s="30" t="s">
        <v>801</v>
      </c>
      <c r="J5" s="33">
        <v>3760</v>
      </c>
      <c r="K5" s="29"/>
      <c r="L5" s="40">
        <v>45889.65</v>
      </c>
      <c r="M5" s="29"/>
      <c r="N5" s="33">
        <v>26905.82</v>
      </c>
      <c r="O5" s="29"/>
      <c r="P5" s="33">
        <v>19683.98</v>
      </c>
      <c r="Q5" s="29"/>
      <c r="R5" s="30"/>
      <c r="S5" s="33"/>
      <c r="T5" s="33">
        <v>26515.1</v>
      </c>
      <c r="U5" s="29"/>
      <c r="V5" s="33">
        <v>60783.64</v>
      </c>
      <c r="W5" s="29"/>
      <c r="X5" s="33">
        <v>53446.73</v>
      </c>
      <c r="Y5" s="29"/>
      <c r="Z5" s="29"/>
      <c r="AA5" s="29"/>
      <c r="AB5" s="37">
        <v>18563.34</v>
      </c>
      <c r="AC5" s="30" t="s">
        <v>72</v>
      </c>
      <c r="AD5" s="38">
        <f t="shared" ref="AD5:AD7" si="0">SUM(B5+D5+F5+H5+J5+L5+N5+P5+R5+T5+V5+AB5+X5)</f>
        <v>339189.93000000005</v>
      </c>
    </row>
    <row r="6" spans="1:30" ht="43.15" customHeight="1" x14ac:dyDescent="0.3">
      <c r="A6" s="32" t="s">
        <v>761</v>
      </c>
      <c r="B6" s="33">
        <v>23862</v>
      </c>
      <c r="C6" s="30" t="s">
        <v>72</v>
      </c>
      <c r="D6" s="34">
        <v>688.8</v>
      </c>
      <c r="E6" s="39" t="s">
        <v>72</v>
      </c>
      <c r="F6" s="33"/>
      <c r="G6" s="30"/>
      <c r="H6" s="33"/>
      <c r="I6" s="30"/>
      <c r="J6" s="30"/>
      <c r="K6" s="33"/>
      <c r="L6" s="30"/>
      <c r="M6" s="40"/>
      <c r="N6" s="30"/>
      <c r="O6" s="33"/>
      <c r="P6" s="30"/>
      <c r="Q6" s="33"/>
      <c r="R6" s="30"/>
      <c r="S6" s="33"/>
      <c r="T6" s="30"/>
      <c r="U6" s="33"/>
      <c r="V6" s="30"/>
      <c r="W6" s="33"/>
      <c r="X6" s="30"/>
      <c r="Y6" s="33"/>
      <c r="Z6" s="29"/>
      <c r="AA6" s="29"/>
      <c r="AB6" s="37"/>
      <c r="AC6" s="30"/>
      <c r="AD6" s="38">
        <f t="shared" si="0"/>
        <v>24550.799999999999</v>
      </c>
    </row>
    <row r="7" spans="1:30" ht="18.75" x14ac:dyDescent="0.3">
      <c r="A7" s="32" t="s">
        <v>802</v>
      </c>
      <c r="B7" s="33">
        <v>8817.73</v>
      </c>
      <c r="C7" s="30" t="s">
        <v>72</v>
      </c>
      <c r="D7" s="29"/>
      <c r="E7" s="29"/>
      <c r="F7" s="33">
        <v>1059.03</v>
      </c>
      <c r="G7" s="30" t="s">
        <v>72</v>
      </c>
      <c r="H7" s="33"/>
      <c r="I7" s="30"/>
      <c r="J7" s="30"/>
      <c r="K7" s="33"/>
      <c r="L7" s="29"/>
      <c r="M7" s="29"/>
      <c r="N7" s="30"/>
      <c r="O7" s="33"/>
      <c r="P7" s="30"/>
      <c r="Q7" s="33"/>
      <c r="R7" s="30"/>
      <c r="S7" s="33"/>
      <c r="T7" s="30"/>
      <c r="U7" s="33"/>
      <c r="V7" s="30"/>
      <c r="W7" s="33"/>
      <c r="X7" s="30"/>
      <c r="Y7" s="33"/>
      <c r="Z7" s="29"/>
      <c r="AA7" s="29"/>
      <c r="AB7" s="47">
        <v>57544.33</v>
      </c>
      <c r="AC7" s="30" t="s">
        <v>72</v>
      </c>
      <c r="AD7" s="38">
        <f t="shared" si="0"/>
        <v>67421.09</v>
      </c>
    </row>
    <row r="9" spans="1:30" ht="23.25" x14ac:dyDescent="0.35">
      <c r="B9" s="2">
        <f>SUM(B4:B7)</f>
        <v>74639.83</v>
      </c>
      <c r="C9" s="2">
        <f t="shared" ref="C9:AB9" si="1">SUM(C4:C7)</f>
        <v>0</v>
      </c>
      <c r="D9" s="2">
        <f t="shared" si="1"/>
        <v>31512.94</v>
      </c>
      <c r="E9" s="2">
        <f t="shared" si="1"/>
        <v>0</v>
      </c>
      <c r="F9" s="2">
        <f t="shared" si="1"/>
        <v>16323.970000000001</v>
      </c>
      <c r="G9" s="2">
        <f t="shared" si="1"/>
        <v>0</v>
      </c>
      <c r="H9" s="2">
        <f t="shared" si="1"/>
        <v>86900.26</v>
      </c>
      <c r="I9" s="2">
        <f t="shared" si="1"/>
        <v>0</v>
      </c>
      <c r="J9" s="2">
        <f t="shared" si="1"/>
        <v>31250.07</v>
      </c>
      <c r="K9" s="2">
        <f t="shared" si="1"/>
        <v>0</v>
      </c>
      <c r="L9" s="2">
        <f t="shared" si="1"/>
        <v>132938.19</v>
      </c>
      <c r="M9" s="2">
        <f t="shared" si="1"/>
        <v>0</v>
      </c>
      <c r="N9" s="2">
        <f t="shared" si="1"/>
        <v>86701.55</v>
      </c>
      <c r="O9" s="2">
        <f t="shared" si="1"/>
        <v>0</v>
      </c>
      <c r="P9" s="2">
        <f t="shared" si="1"/>
        <v>43552.259999999995</v>
      </c>
      <c r="Q9" s="2">
        <f t="shared" si="1"/>
        <v>0</v>
      </c>
      <c r="R9" s="2">
        <f t="shared" si="1"/>
        <v>1098</v>
      </c>
      <c r="S9" s="2">
        <f t="shared" si="1"/>
        <v>0</v>
      </c>
      <c r="T9" s="2">
        <f t="shared" si="1"/>
        <v>94617.139999999985</v>
      </c>
      <c r="U9" s="2">
        <f t="shared" si="1"/>
        <v>0</v>
      </c>
      <c r="V9" s="2">
        <f t="shared" si="1"/>
        <v>116208.92</v>
      </c>
      <c r="W9" s="2">
        <f t="shared" si="1"/>
        <v>0</v>
      </c>
      <c r="X9" s="2">
        <f t="shared" si="1"/>
        <v>124454.01000000001</v>
      </c>
      <c r="Y9" s="2">
        <f t="shared" si="1"/>
        <v>0</v>
      </c>
      <c r="Z9" s="2">
        <f t="shared" si="1"/>
        <v>0</v>
      </c>
      <c r="AA9" s="2">
        <f t="shared" si="1"/>
        <v>0</v>
      </c>
      <c r="AB9" s="2">
        <f t="shared" si="1"/>
        <v>263334.36</v>
      </c>
      <c r="AC9" s="41" t="s">
        <v>803</v>
      </c>
      <c r="AD9" s="42">
        <f>SUM(AD4:AD7)</f>
        <v>1103531.5</v>
      </c>
    </row>
    <row r="10" spans="1:30" x14ac:dyDescent="0.25">
      <c r="A10" s="43" t="s">
        <v>804</v>
      </c>
      <c r="B10" s="44"/>
      <c r="C10" s="44"/>
    </row>
    <row r="11" spans="1:30" ht="27" x14ac:dyDescent="0.25">
      <c r="A11" s="44"/>
      <c r="B11" s="32" t="s">
        <v>759</v>
      </c>
      <c r="C11" s="45">
        <f>AD4</f>
        <v>672369.67999999993</v>
      </c>
      <c r="AD11">
        <v>1103531.5</v>
      </c>
    </row>
    <row r="12" spans="1:30" ht="42" customHeight="1" x14ac:dyDescent="0.25">
      <c r="A12" s="44"/>
      <c r="B12" s="32" t="s">
        <v>760</v>
      </c>
      <c r="C12" s="45">
        <f>AD5</f>
        <v>339189.93000000005</v>
      </c>
      <c r="AD12" s="2">
        <f>AD9-AD11</f>
        <v>0</v>
      </c>
    </row>
    <row r="13" spans="1:30" ht="42.6" customHeight="1" x14ac:dyDescent="0.25">
      <c r="A13" s="44"/>
      <c r="B13" s="32" t="s">
        <v>761</v>
      </c>
      <c r="C13" s="45">
        <f>AD6</f>
        <v>24550.799999999999</v>
      </c>
    </row>
    <row r="14" spans="1:30" ht="37.15" customHeight="1" x14ac:dyDescent="0.25">
      <c r="A14" s="44"/>
      <c r="B14" s="32" t="s">
        <v>802</v>
      </c>
      <c r="C14" s="45">
        <f>AD7</f>
        <v>67421.09</v>
      </c>
    </row>
    <row r="15" spans="1:30" x14ac:dyDescent="0.25">
      <c r="A15" s="44"/>
      <c r="B15" s="14"/>
      <c r="C15" s="14"/>
    </row>
    <row r="16" spans="1:30" ht="15.75" x14ac:dyDescent="0.25">
      <c r="A16" s="44"/>
      <c r="B16" s="43" t="s">
        <v>805</v>
      </c>
      <c r="C16" s="46">
        <f>SUM(C11:C14)</f>
        <v>1103531.5</v>
      </c>
    </row>
  </sheetData>
  <mergeCells count="14">
    <mergeCell ref="Z1:AA1"/>
    <mergeCell ref="AB1:AC1"/>
    <mergeCell ref="N1:O1"/>
    <mergeCell ref="P1:Q1"/>
    <mergeCell ref="R1:S1"/>
    <mergeCell ref="T1:U1"/>
    <mergeCell ref="V1:W1"/>
    <mergeCell ref="X1:Y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gmina wolin_ zał nr 6</vt:lpstr>
      <vt:lpstr>Gmina Wolin_zał nr 6</vt:lpstr>
      <vt:lpstr>jednostki org. zał nr 7 </vt:lpstr>
      <vt:lpstr>wartości razem</vt:lpstr>
      <vt:lpstr>KŚT</vt:lpstr>
      <vt:lpstr>ELEKTRONIKA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Zarzycka</dc:creator>
  <cp:lastModifiedBy>Agnieszka Laskowska</cp:lastModifiedBy>
  <dcterms:created xsi:type="dcterms:W3CDTF">2022-09-28T06:57:22Z</dcterms:created>
  <dcterms:modified xsi:type="dcterms:W3CDTF">2024-11-12T09:06:27Z</dcterms:modified>
</cp:coreProperties>
</file>