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wa-1\Wymiana_Zam_Publ\! 1 JAREK\2025\ZP 1 _25 APARATURA MEDYCZNA\ZP 1_25 SWZ z ZAŁĄCZNIKAMI\"/>
    </mc:Choice>
  </mc:AlternateContent>
  <xr:revisionPtr revIDLastSave="0" documentId="13_ncr:1_{06DF62DA-0EA8-422A-AFA8-E251F5772F43}" xr6:coauthVersionLast="36" xr6:coauthVersionMax="36" xr10:uidLastSave="{00000000-0000-0000-0000-000000000000}"/>
  <bookViews>
    <workbookView xWindow="0" yWindow="0" windowWidth="15300" windowHeight="5790" tabRatio="674" xr2:uid="{00000000-000D-0000-FFFF-FFFF00000000}"/>
  </bookViews>
  <sheets>
    <sheet name="FC" sheetId="5" r:id="rId1"/>
  </sheets>
  <definedNames>
    <definedName name="_xlnm.Print_Area" localSheetId="0">FC!$A$1:$U$9</definedName>
  </definedNames>
  <calcPr calcId="191029" fullPrecision="0"/>
</workbook>
</file>

<file path=xl/calcChain.xml><?xml version="1.0" encoding="utf-8"?>
<calcChain xmlns="http://schemas.openxmlformats.org/spreadsheetml/2006/main">
  <c r="H16" i="5" l="1"/>
  <c r="J16" i="5"/>
  <c r="H17" i="5"/>
  <c r="J17" i="5"/>
  <c r="H18" i="5"/>
  <c r="J18" i="5"/>
  <c r="H19" i="5"/>
  <c r="J19" i="5"/>
  <c r="H20" i="5"/>
  <c r="J20" i="5"/>
  <c r="C29" i="5"/>
  <c r="C28" i="5"/>
  <c r="J26" i="5"/>
  <c r="H26" i="5"/>
  <c r="J25" i="5"/>
  <c r="H25" i="5"/>
  <c r="J24" i="5"/>
  <c r="H24" i="5"/>
  <c r="J23" i="5"/>
  <c r="H23" i="5"/>
  <c r="J22" i="5"/>
  <c r="H22" i="5"/>
  <c r="J21" i="5"/>
  <c r="H21" i="5"/>
  <c r="S16" i="5"/>
  <c r="U16" i="5" s="1"/>
  <c r="U27" i="5" s="1"/>
  <c r="H27" i="5" l="1"/>
  <c r="J27" i="5"/>
  <c r="S27" i="5"/>
</calcChain>
</file>

<file path=xl/sharedStrings.xml><?xml version="1.0" encoding="utf-8"?>
<sst xmlns="http://schemas.openxmlformats.org/spreadsheetml/2006/main" count="97" uniqueCount="86">
  <si>
    <t>CZĘŚĆ OGÓLNA</t>
  </si>
  <si>
    <t>PRZEGLĄDY</t>
  </si>
  <si>
    <t xml:space="preserve"> VAT 
(%)</t>
  </si>
  <si>
    <t>1.</t>
  </si>
  <si>
    <t>2.</t>
  </si>
  <si>
    <t>3.</t>
  </si>
  <si>
    <t>4.</t>
  </si>
  <si>
    <t>L.p.</t>
  </si>
  <si>
    <t>Asortyment</t>
  </si>
  <si>
    <t>Producent</t>
  </si>
  <si>
    <t>5.</t>
  </si>
  <si>
    <t>6.</t>
  </si>
  <si>
    <t>7.</t>
  </si>
  <si>
    <t>8.</t>
  </si>
  <si>
    <t>Model</t>
  </si>
  <si>
    <t>Ilość urządzeń</t>
  </si>
  <si>
    <t>9.</t>
  </si>
  <si>
    <t>Ilość wymaganych przeglądów w okresie umowy, zgodnie z zaleceniami Producenta sprzętu</t>
  </si>
  <si>
    <t>Maksymalny koszt przeglądu jednego urządzenia netto</t>
  </si>
  <si>
    <t>Łączny maksymalny koszt przeglądów netto</t>
  </si>
  <si>
    <t>Łączny maksymalny koszt przeglądów brutto</t>
  </si>
  <si>
    <t>Maksymalna cena wymiany elementu urządzenia netto</t>
  </si>
  <si>
    <t>Wymieniane elementy</t>
  </si>
  <si>
    <t>Łącznie wymiana elementów netto</t>
  </si>
  <si>
    <t>Łącznie wymiana elementów brutto</t>
  </si>
  <si>
    <t>Ilość dojazdów</t>
  </si>
  <si>
    <t>Maksymalny jednorazowy koszt dojazdu do siedziby Zamawiającego netto</t>
  </si>
  <si>
    <t>Łączne koszty dojazdu netto</t>
  </si>
  <si>
    <t>Łączne koszty dojazdu brutto</t>
  </si>
  <si>
    <t xml:space="preserve">RAZEM </t>
  </si>
  <si>
    <t>11.</t>
  </si>
  <si>
    <t>Ilość (komplet)</t>
  </si>
  <si>
    <t>Transportix PLUS 4.0</t>
  </si>
  <si>
    <t>TXL-PLUS4-APR</t>
  </si>
  <si>
    <t>RADIOLOGIA S.A.</t>
  </si>
  <si>
    <t>Mobile Art Eco MUX-10</t>
  </si>
  <si>
    <t>Shimadzu Corporation</t>
  </si>
  <si>
    <t>A</t>
  </si>
  <si>
    <t>B</t>
  </si>
  <si>
    <t>C</t>
  </si>
  <si>
    <t>D</t>
  </si>
  <si>
    <t>E</t>
  </si>
  <si>
    <t>F</t>
  </si>
  <si>
    <t>G</t>
  </si>
  <si>
    <t>H= F*G</t>
  </si>
  <si>
    <t>I</t>
  </si>
  <si>
    <t>J=H*I+H</t>
  </si>
  <si>
    <t>K</t>
  </si>
  <si>
    <t>L</t>
  </si>
  <si>
    <t>M</t>
  </si>
  <si>
    <t>N= L*M</t>
  </si>
  <si>
    <t>O</t>
  </si>
  <si>
    <t>P=N+N*0</t>
  </si>
  <si>
    <t>Q</t>
  </si>
  <si>
    <t>R</t>
  </si>
  <si>
    <t>S=Q*R</t>
  </si>
  <si>
    <t>T</t>
  </si>
  <si>
    <t>U=S*T+S</t>
  </si>
  <si>
    <t>INFORMACJE OGÓLNE dot. wypełniania formularza</t>
  </si>
  <si>
    <t>W Formularzu zaznaczono opcję "DOKŁADNOŚĆ JAK WYŚWIETLONO"</t>
  </si>
  <si>
    <t>Zamawiający dopuszcza załączenie  Formularza Cenowego z pominiętymi pakietami na które nie została złożona oferta.</t>
  </si>
  <si>
    <t>ZAMAWIAJĄCY WYMAGA WYPEŁNIENIA BIAŁYCH KOMÓREK FORMULARZA</t>
  </si>
  <si>
    <t>Ceny należy podawać z dokładnością do dwóch miejsc po przecinku</t>
  </si>
  <si>
    <t>Sprawa ZP 1/25</t>
  </si>
  <si>
    <t>Philips</t>
  </si>
  <si>
    <t>Mobile Diagnost wDR</t>
  </si>
  <si>
    <t>Siemens</t>
  </si>
  <si>
    <t>PAKIET NR 93 - TESTY SPECJALISTYCZNE</t>
  </si>
  <si>
    <t>Tomograf komputerowy</t>
  </si>
  <si>
    <t>TSX-101A/H</t>
  </si>
  <si>
    <t>Toshiba Medical Systems Corp.</t>
  </si>
  <si>
    <t>Aquilion One</t>
  </si>
  <si>
    <t>Angiograf</t>
  </si>
  <si>
    <t>Azurion M7</t>
  </si>
  <si>
    <t>Artis Zee floor</t>
  </si>
  <si>
    <t>Siemiens</t>
  </si>
  <si>
    <t xml:space="preserve">Aparat RTG </t>
  </si>
  <si>
    <t xml:space="preserve">Luminos </t>
  </si>
  <si>
    <t>Aparat RTG typu ramię "C"</t>
  </si>
  <si>
    <t>BV Pulsera</t>
  </si>
  <si>
    <t>Aparat RTG przyłóżkowy</t>
  </si>
  <si>
    <t>Monitory diagnostyczne</t>
  </si>
  <si>
    <t>Razem pakiet 93 netto</t>
  </si>
  <si>
    <t>Razem pakiet 93 brutto</t>
  </si>
  <si>
    <t>Formularz cenowy - pakiet nr 93</t>
  </si>
  <si>
    <t>Załącznik nr 2b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</si>
</sst>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z_ł"/>
    <numFmt numFmtId="165" formatCode="_-* #,##0.00&quot; zł&quot;_-;\-* #,##0.00&quot; zł&quot;_-;_-* \-??&quot; zł&quot;_-;_-@_-"/>
    <numFmt numFmtId="166" formatCode="[$-415]General"/>
  </numFmts>
  <fonts count="6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rgb="FF000000"/>
      <name val="Czcionka tekstu podstawowego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6" fontId="5" fillId="0" borderId="0"/>
    <xf numFmtId="0" fontId="1" fillId="0" borderId="0"/>
    <xf numFmtId="165" fontId="1" fillId="0" borderId="0" applyFill="0" applyBorder="0" applyAlignment="0" applyProtection="0"/>
    <xf numFmtId="165" fontId="1" fillId="0" borderId="0" applyFill="0" applyBorder="0" applyAlignment="0" applyProtection="0"/>
  </cellStyleXfs>
  <cellXfs count="59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1" fontId="3" fillId="0" borderId="0" xfId="0" applyNumberFormat="1" applyFont="1" applyFill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1" fontId="4" fillId="0" borderId="0" xfId="0" applyNumberFormat="1" applyFont="1" applyFill="1" applyAlignment="1">
      <alignment vertical="center"/>
    </xf>
    <xf numFmtId="1" fontId="4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9" fontId="4" fillId="4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9" fontId="4" fillId="6" borderId="1" xfId="0" applyNumberFormat="1" applyFont="1" applyFill="1" applyBorder="1" applyAlignment="1">
      <alignment horizontal="center" vertical="center" wrapText="1"/>
    </xf>
    <xf numFmtId="9" fontId="4" fillId="5" borderId="1" xfId="0" applyNumberFormat="1" applyFont="1" applyFill="1" applyBorder="1" applyAlignment="1">
      <alignment horizontal="center" vertical="center" wrapText="1"/>
    </xf>
    <xf numFmtId="1" fontId="4" fillId="7" borderId="1" xfId="0" applyNumberFormat="1" applyFont="1" applyFill="1" applyBorder="1" applyAlignment="1">
      <alignment horizontal="center" vertical="center" wrapText="1"/>
    </xf>
    <xf numFmtId="9" fontId="4" fillId="7" borderId="1" xfId="0" applyNumberFormat="1" applyFont="1" applyFill="1" applyBorder="1" applyAlignment="1">
      <alignment horizontal="center" vertical="center" wrapText="1"/>
    </xf>
    <xf numFmtId="9" fontId="4" fillId="8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" fontId="4" fillId="5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" fontId="4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3" borderId="1" xfId="0" quotePrefix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3" borderId="1" xfId="0" applyNumberFormat="1" applyFont="1" applyFill="1" applyBorder="1" applyAlignment="1" applyProtection="1">
      <alignment wrapText="1"/>
    </xf>
    <xf numFmtId="0" fontId="4" fillId="3" borderId="1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4" fontId="4" fillId="3" borderId="1" xfId="3" applyNumberFormat="1" applyFont="1" applyFill="1" applyBorder="1" applyAlignment="1" applyProtection="1">
      <alignment vertical="center" wrapText="1"/>
    </xf>
    <xf numFmtId="4" fontId="4" fillId="5" borderId="2" xfId="3" applyNumberFormat="1" applyFont="1" applyFill="1" applyBorder="1" applyAlignment="1" applyProtection="1">
      <alignment vertical="center" wrapText="1"/>
    </xf>
    <xf numFmtId="4" fontId="3" fillId="3" borderId="1" xfId="3" applyNumberFormat="1" applyFont="1" applyFill="1" applyBorder="1" applyAlignment="1" applyProtection="1">
      <alignment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horizontal="center" vertical="center" wrapText="1"/>
    </xf>
    <xf numFmtId="4" fontId="4" fillId="7" borderId="2" xfId="3" applyNumberFormat="1" applyFont="1" applyFill="1" applyBorder="1" applyAlignment="1" applyProtection="1">
      <alignment vertical="center" wrapText="1"/>
    </xf>
    <xf numFmtId="4" fontId="4" fillId="5" borderId="5" xfId="3" applyNumberFormat="1" applyFont="1" applyFill="1" applyBorder="1" applyAlignment="1" applyProtection="1">
      <alignment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left" vertical="center"/>
    </xf>
    <xf numFmtId="4" fontId="4" fillId="7" borderId="1" xfId="3" applyNumberFormat="1" applyFont="1" applyFill="1" applyBorder="1" applyAlignment="1" applyProtection="1">
      <alignment horizontal="center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" fontId="4" fillId="7" borderId="1" xfId="3" applyNumberFormat="1" applyFont="1" applyFill="1" applyBorder="1" applyAlignment="1" applyProtection="1">
      <alignment horizontal="center" vertical="center" wrapText="1"/>
    </xf>
    <xf numFmtId="3" fontId="4" fillId="7" borderId="3" xfId="3" applyNumberFormat="1" applyFont="1" applyFill="1" applyBorder="1" applyAlignment="1" applyProtection="1">
      <alignment horizontal="center" vertical="center" wrapText="1"/>
    </xf>
  </cellXfs>
  <cellStyles count="5">
    <cellStyle name="Excel Built-in Normal" xfId="1" xr:uid="{00000000-0005-0000-0000-000000000000}"/>
    <cellStyle name="Normalny" xfId="0" builtinId="0"/>
    <cellStyle name="Normalny 2" xfId="2" xr:uid="{00000000-0005-0000-0000-000002000000}"/>
    <cellStyle name="Walutowy" xfId="3" builtinId="4"/>
    <cellStyle name="Walutowy 2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U29"/>
  <sheetViews>
    <sheetView tabSelected="1" zoomScale="85" zoomScaleNormal="85" zoomScalePageLayoutView="80" workbookViewId="0">
      <selection activeCell="AF12" sqref="AF12"/>
    </sheetView>
  </sheetViews>
  <sheetFormatPr defaultRowHeight="12"/>
  <cols>
    <col min="1" max="1" width="3.5703125" style="5" customWidth="1"/>
    <col min="2" max="2" width="24" style="37" customWidth="1"/>
    <col min="3" max="3" width="13.28515625" style="33" customWidth="1"/>
    <col min="4" max="4" width="12.7109375" style="32" customWidth="1"/>
    <col min="5" max="5" width="6.7109375" style="5" customWidth="1"/>
    <col min="6" max="6" width="11" style="5" customWidth="1"/>
    <col min="7" max="7" width="10" style="5" customWidth="1"/>
    <col min="8" max="8" width="12.5703125" style="5" bestFit="1" customWidth="1"/>
    <col min="9" max="9" width="4.28515625" style="5" customWidth="1"/>
    <col min="10" max="10" width="13" style="5" customWidth="1"/>
    <col min="11" max="11" width="11.28515625" style="5" customWidth="1"/>
    <col min="12" max="12" width="7.7109375" style="6" customWidth="1"/>
    <col min="13" max="13" width="12.140625" style="5" customWidth="1"/>
    <col min="14" max="14" width="12.5703125" style="5" customWidth="1"/>
    <col min="15" max="15" width="5.28515625" style="5" customWidth="1"/>
    <col min="16" max="16" width="11" style="5" customWidth="1"/>
    <col min="17" max="17" width="7.140625" style="7" customWidth="1"/>
    <col min="18" max="18" width="11.42578125" style="5" customWidth="1"/>
    <col min="19" max="19" width="11.5703125" style="5" customWidth="1"/>
    <col min="20" max="20" width="4.28515625" style="5" customWidth="1"/>
    <col min="21" max="21" width="11.5703125" style="5" bestFit="1" customWidth="1"/>
    <col min="22" max="22" width="13.7109375" style="5" customWidth="1"/>
    <col min="23" max="16384" width="9.140625" style="5"/>
  </cols>
  <sheetData>
    <row r="1" spans="1:21" s="1" customFormat="1">
      <c r="A1" s="1" t="s">
        <v>63</v>
      </c>
      <c r="B1" s="36"/>
      <c r="C1" s="8"/>
      <c r="D1" s="9"/>
      <c r="L1" s="3"/>
      <c r="Q1" s="4"/>
    </row>
    <row r="2" spans="1:21" s="1" customFormat="1">
      <c r="B2" s="36"/>
      <c r="C2" s="8"/>
      <c r="D2" s="9"/>
      <c r="L2" s="3"/>
      <c r="O2" s="4" t="s">
        <v>84</v>
      </c>
    </row>
    <row r="3" spans="1:21" s="1" customFormat="1">
      <c r="A3" s="2" t="s">
        <v>58</v>
      </c>
      <c r="B3" s="36"/>
      <c r="C3" s="8"/>
      <c r="D3" s="9"/>
      <c r="L3" s="3"/>
      <c r="N3" s="1" t="s">
        <v>85</v>
      </c>
      <c r="Q3" s="4"/>
    </row>
    <row r="4" spans="1:21" s="1" customFormat="1">
      <c r="A4" s="2"/>
      <c r="B4" s="36"/>
      <c r="C4" s="8"/>
      <c r="D4" s="9"/>
      <c r="L4" s="3"/>
      <c r="Q4" s="4"/>
    </row>
    <row r="5" spans="1:21" s="1" customFormat="1">
      <c r="A5" s="2" t="s">
        <v>61</v>
      </c>
      <c r="B5" s="36"/>
      <c r="C5" s="8"/>
      <c r="D5" s="9"/>
      <c r="L5" s="3"/>
      <c r="Q5" s="4"/>
    </row>
    <row r="6" spans="1:21" s="1" customFormat="1">
      <c r="A6" s="2" t="s">
        <v>59</v>
      </c>
      <c r="B6" s="36"/>
      <c r="C6" s="8"/>
      <c r="D6" s="9"/>
      <c r="L6" s="3"/>
      <c r="Q6" s="4"/>
    </row>
    <row r="7" spans="1:21" s="1" customFormat="1">
      <c r="A7" s="2" t="s">
        <v>60</v>
      </c>
      <c r="B7" s="36"/>
      <c r="C7" s="8"/>
      <c r="D7" s="9"/>
      <c r="L7" s="3"/>
      <c r="Q7" s="4"/>
    </row>
    <row r="8" spans="1:21" s="1" customFormat="1">
      <c r="A8" s="1" t="s">
        <v>62</v>
      </c>
      <c r="B8" s="36"/>
      <c r="C8" s="8"/>
      <c r="D8" s="9"/>
      <c r="L8" s="3"/>
      <c r="Q8" s="4"/>
    </row>
    <row r="9" spans="1:21" s="1" customFormat="1">
      <c r="B9" s="36"/>
      <c r="C9" s="8"/>
      <c r="D9" s="9"/>
      <c r="L9" s="3"/>
      <c r="Q9" s="4"/>
    </row>
    <row r="12" spans="1:21">
      <c r="A12" s="53" t="s">
        <v>67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</row>
    <row r="13" spans="1:21">
      <c r="A13" s="49" t="s">
        <v>0</v>
      </c>
      <c r="B13" s="49"/>
      <c r="C13" s="49"/>
      <c r="D13" s="49"/>
      <c r="E13" s="49"/>
      <c r="F13" s="49" t="s">
        <v>1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</row>
    <row r="14" spans="1:21" ht="120">
      <c r="A14" s="11" t="s">
        <v>7</v>
      </c>
      <c r="B14" s="11" t="s">
        <v>8</v>
      </c>
      <c r="C14" s="11" t="s">
        <v>14</v>
      </c>
      <c r="D14" s="11" t="s">
        <v>9</v>
      </c>
      <c r="E14" s="11" t="s">
        <v>15</v>
      </c>
      <c r="F14" s="11" t="s">
        <v>17</v>
      </c>
      <c r="G14" s="12" t="s">
        <v>18</v>
      </c>
      <c r="H14" s="13" t="s">
        <v>19</v>
      </c>
      <c r="I14" s="14" t="s">
        <v>2</v>
      </c>
      <c r="J14" s="13" t="s">
        <v>20</v>
      </c>
      <c r="K14" s="15" t="s">
        <v>22</v>
      </c>
      <c r="L14" s="16" t="s">
        <v>31</v>
      </c>
      <c r="M14" s="15" t="s">
        <v>21</v>
      </c>
      <c r="N14" s="15" t="s">
        <v>23</v>
      </c>
      <c r="O14" s="17" t="s">
        <v>2</v>
      </c>
      <c r="P14" s="18" t="s">
        <v>24</v>
      </c>
      <c r="Q14" s="19" t="s">
        <v>25</v>
      </c>
      <c r="R14" s="20" t="s">
        <v>26</v>
      </c>
      <c r="S14" s="20" t="s">
        <v>27</v>
      </c>
      <c r="T14" s="21" t="s">
        <v>2</v>
      </c>
      <c r="U14" s="20" t="s">
        <v>28</v>
      </c>
    </row>
    <row r="15" spans="1:21" ht="12" customHeight="1">
      <c r="A15" s="11" t="s">
        <v>37</v>
      </c>
      <c r="B15" s="11" t="s">
        <v>38</v>
      </c>
      <c r="C15" s="11" t="s">
        <v>39</v>
      </c>
      <c r="D15" s="11" t="s">
        <v>40</v>
      </c>
      <c r="E15" s="11" t="s">
        <v>41</v>
      </c>
      <c r="F15" s="11" t="s">
        <v>42</v>
      </c>
      <c r="G15" s="22" t="s">
        <v>43</v>
      </c>
      <c r="H15" s="11" t="s">
        <v>44</v>
      </c>
      <c r="I15" s="23" t="s">
        <v>45</v>
      </c>
      <c r="J15" s="24" t="s">
        <v>46</v>
      </c>
      <c r="K15" s="25" t="s">
        <v>47</v>
      </c>
      <c r="L15" s="26" t="s">
        <v>48</v>
      </c>
      <c r="M15" s="25" t="s">
        <v>49</v>
      </c>
      <c r="N15" s="25" t="s">
        <v>50</v>
      </c>
      <c r="O15" s="27" t="s">
        <v>51</v>
      </c>
      <c r="P15" s="25" t="s">
        <v>52</v>
      </c>
      <c r="Q15" s="28" t="s">
        <v>53</v>
      </c>
      <c r="R15" s="29" t="s">
        <v>54</v>
      </c>
      <c r="S15" s="29" t="s">
        <v>55</v>
      </c>
      <c r="T15" s="30" t="s">
        <v>56</v>
      </c>
      <c r="U15" s="29" t="s">
        <v>57</v>
      </c>
    </row>
    <row r="16" spans="1:21" ht="36">
      <c r="A16" s="24" t="s">
        <v>3</v>
      </c>
      <c r="B16" s="35" t="s">
        <v>68</v>
      </c>
      <c r="C16" s="46" t="s">
        <v>69</v>
      </c>
      <c r="D16" s="46" t="s">
        <v>70</v>
      </c>
      <c r="E16" s="31">
        <v>1</v>
      </c>
      <c r="F16" s="24">
        <v>2</v>
      </c>
      <c r="G16" s="47"/>
      <c r="H16" s="38" t="str">
        <f t="shared" ref="H16:H26" si="0">IF(G16="","",F16*G16)</f>
        <v/>
      </c>
      <c r="I16" s="48"/>
      <c r="J16" s="38" t="str">
        <f t="shared" ref="J16:J26" si="1">IF(G16="","",ROUND(H16*I16+H16,2))</f>
        <v/>
      </c>
      <c r="K16" s="39"/>
      <c r="L16" s="39"/>
      <c r="M16" s="39"/>
      <c r="N16" s="39"/>
      <c r="O16" s="39"/>
      <c r="P16" s="39"/>
      <c r="Q16" s="57">
        <v>20</v>
      </c>
      <c r="R16" s="55"/>
      <c r="S16" s="54">
        <f>Q16*R16</f>
        <v>0</v>
      </c>
      <c r="T16" s="56"/>
      <c r="U16" s="54">
        <f>ROUND(S16*T16+S16,2)</f>
        <v>0</v>
      </c>
    </row>
    <row r="17" spans="1:21" ht="36">
      <c r="A17" s="24" t="s">
        <v>4</v>
      </c>
      <c r="B17" s="35" t="s">
        <v>68</v>
      </c>
      <c r="C17" s="46" t="s">
        <v>71</v>
      </c>
      <c r="D17" s="11" t="s">
        <v>70</v>
      </c>
      <c r="E17" s="31">
        <v>1</v>
      </c>
      <c r="F17" s="24">
        <v>2</v>
      </c>
      <c r="G17" s="47"/>
      <c r="H17" s="38" t="str">
        <f t="shared" si="0"/>
        <v/>
      </c>
      <c r="I17" s="48"/>
      <c r="J17" s="38" t="str">
        <f t="shared" si="1"/>
        <v/>
      </c>
      <c r="K17" s="39"/>
      <c r="L17" s="39"/>
      <c r="M17" s="39"/>
      <c r="N17" s="39"/>
      <c r="O17" s="39"/>
      <c r="P17" s="39"/>
      <c r="Q17" s="57"/>
      <c r="R17" s="55"/>
      <c r="S17" s="54"/>
      <c r="T17" s="56"/>
      <c r="U17" s="54"/>
    </row>
    <row r="18" spans="1:21">
      <c r="A18" s="24" t="s">
        <v>5</v>
      </c>
      <c r="B18" s="35" t="s">
        <v>72</v>
      </c>
      <c r="C18" s="46" t="s">
        <v>73</v>
      </c>
      <c r="D18" s="46" t="s">
        <v>64</v>
      </c>
      <c r="E18" s="31">
        <v>2</v>
      </c>
      <c r="F18" s="24">
        <v>4</v>
      </c>
      <c r="G18" s="47"/>
      <c r="H18" s="38" t="str">
        <f t="shared" si="0"/>
        <v/>
      </c>
      <c r="I18" s="48"/>
      <c r="J18" s="38" t="str">
        <f t="shared" si="1"/>
        <v/>
      </c>
      <c r="K18" s="39"/>
      <c r="L18" s="39"/>
      <c r="M18" s="39"/>
      <c r="N18" s="39"/>
      <c r="O18" s="39"/>
      <c r="P18" s="39"/>
      <c r="Q18" s="57"/>
      <c r="R18" s="55"/>
      <c r="S18" s="54"/>
      <c r="T18" s="56"/>
      <c r="U18" s="54"/>
    </row>
    <row r="19" spans="1:21">
      <c r="A19" s="24" t="s">
        <v>6</v>
      </c>
      <c r="B19" s="35" t="s">
        <v>72</v>
      </c>
      <c r="C19" s="46" t="s">
        <v>74</v>
      </c>
      <c r="D19" s="46" t="s">
        <v>75</v>
      </c>
      <c r="E19" s="31">
        <v>1</v>
      </c>
      <c r="F19" s="24">
        <v>2</v>
      </c>
      <c r="G19" s="47"/>
      <c r="H19" s="38" t="str">
        <f t="shared" si="0"/>
        <v/>
      </c>
      <c r="I19" s="48"/>
      <c r="J19" s="38" t="str">
        <f t="shared" si="1"/>
        <v/>
      </c>
      <c r="K19" s="39"/>
      <c r="L19" s="39"/>
      <c r="M19" s="39"/>
      <c r="N19" s="39"/>
      <c r="O19" s="39"/>
      <c r="P19" s="39"/>
      <c r="Q19" s="58"/>
      <c r="R19" s="55"/>
      <c r="S19" s="54"/>
      <c r="T19" s="56"/>
      <c r="U19" s="54"/>
    </row>
    <row r="20" spans="1:21">
      <c r="A20" s="24" t="s">
        <v>10</v>
      </c>
      <c r="B20" s="34" t="s">
        <v>76</v>
      </c>
      <c r="C20" s="46" t="s">
        <v>77</v>
      </c>
      <c r="D20" s="46" t="s">
        <v>66</v>
      </c>
      <c r="E20" s="31">
        <v>1</v>
      </c>
      <c r="F20" s="24">
        <v>2</v>
      </c>
      <c r="G20" s="47"/>
      <c r="H20" s="38" t="str">
        <f t="shared" si="0"/>
        <v/>
      </c>
      <c r="I20" s="48"/>
      <c r="J20" s="38" t="str">
        <f t="shared" si="1"/>
        <v/>
      </c>
      <c r="K20" s="39"/>
      <c r="L20" s="39"/>
      <c r="M20" s="39"/>
      <c r="N20" s="39"/>
      <c r="O20" s="39"/>
      <c r="P20" s="39"/>
      <c r="Q20" s="58"/>
      <c r="R20" s="55"/>
      <c r="S20" s="54"/>
      <c r="T20" s="56"/>
      <c r="U20" s="54"/>
    </row>
    <row r="21" spans="1:21">
      <c r="A21" s="24" t="s">
        <v>11</v>
      </c>
      <c r="B21" s="34" t="s">
        <v>78</v>
      </c>
      <c r="C21" s="46" t="s">
        <v>79</v>
      </c>
      <c r="D21" s="46" t="s">
        <v>64</v>
      </c>
      <c r="E21" s="31">
        <v>1</v>
      </c>
      <c r="F21" s="24">
        <v>2</v>
      </c>
      <c r="G21" s="47"/>
      <c r="H21" s="38" t="str">
        <f t="shared" si="0"/>
        <v/>
      </c>
      <c r="I21" s="48"/>
      <c r="J21" s="38" t="str">
        <f t="shared" si="1"/>
        <v/>
      </c>
      <c r="K21" s="39"/>
      <c r="L21" s="39"/>
      <c r="M21" s="39"/>
      <c r="N21" s="39"/>
      <c r="O21" s="39"/>
      <c r="P21" s="39"/>
      <c r="Q21" s="58"/>
      <c r="R21" s="55"/>
      <c r="S21" s="54"/>
      <c r="T21" s="56"/>
      <c r="U21" s="54"/>
    </row>
    <row r="22" spans="1:21" ht="24">
      <c r="A22" s="24" t="s">
        <v>12</v>
      </c>
      <c r="B22" s="34" t="s">
        <v>80</v>
      </c>
      <c r="C22" s="46" t="s">
        <v>65</v>
      </c>
      <c r="D22" s="46" t="s">
        <v>64</v>
      </c>
      <c r="E22" s="31">
        <v>4</v>
      </c>
      <c r="F22" s="24">
        <v>8</v>
      </c>
      <c r="G22" s="47"/>
      <c r="H22" s="38" t="str">
        <f t="shared" si="0"/>
        <v/>
      </c>
      <c r="I22" s="48"/>
      <c r="J22" s="38" t="str">
        <f t="shared" si="1"/>
        <v/>
      </c>
      <c r="K22" s="39"/>
      <c r="L22" s="39"/>
      <c r="M22" s="39"/>
      <c r="N22" s="39"/>
      <c r="O22" s="39"/>
      <c r="P22" s="39"/>
      <c r="Q22" s="58"/>
      <c r="R22" s="55"/>
      <c r="S22" s="54"/>
      <c r="T22" s="56"/>
      <c r="U22" s="54"/>
    </row>
    <row r="23" spans="1:21" ht="24">
      <c r="A23" s="24" t="s">
        <v>13</v>
      </c>
      <c r="B23" s="34" t="s">
        <v>80</v>
      </c>
      <c r="C23" s="46" t="s">
        <v>32</v>
      </c>
      <c r="D23" s="46" t="s">
        <v>34</v>
      </c>
      <c r="E23" s="31">
        <v>2</v>
      </c>
      <c r="F23" s="24">
        <v>4</v>
      </c>
      <c r="G23" s="47"/>
      <c r="H23" s="38" t="str">
        <f t="shared" si="0"/>
        <v/>
      </c>
      <c r="I23" s="48"/>
      <c r="J23" s="38" t="str">
        <f t="shared" si="1"/>
        <v/>
      </c>
      <c r="K23" s="39"/>
      <c r="L23" s="39"/>
      <c r="M23" s="39"/>
      <c r="N23" s="39"/>
      <c r="O23" s="39"/>
      <c r="P23" s="39"/>
      <c r="Q23" s="58"/>
      <c r="R23" s="55"/>
      <c r="S23" s="54"/>
      <c r="T23" s="56"/>
      <c r="U23" s="54"/>
    </row>
    <row r="24" spans="1:21" ht="24">
      <c r="A24" s="24" t="s">
        <v>16</v>
      </c>
      <c r="B24" s="34" t="s">
        <v>80</v>
      </c>
      <c r="C24" s="46" t="s">
        <v>33</v>
      </c>
      <c r="D24" s="46" t="s">
        <v>34</v>
      </c>
      <c r="E24" s="31">
        <v>1</v>
      </c>
      <c r="F24" s="24">
        <v>2</v>
      </c>
      <c r="G24" s="47"/>
      <c r="H24" s="38" t="str">
        <f t="shared" si="0"/>
        <v/>
      </c>
      <c r="I24" s="48"/>
      <c r="J24" s="38" t="str">
        <f t="shared" si="1"/>
        <v/>
      </c>
      <c r="K24" s="39"/>
      <c r="L24" s="39"/>
      <c r="M24" s="39"/>
      <c r="N24" s="39"/>
      <c r="O24" s="39"/>
      <c r="P24" s="39"/>
      <c r="Q24" s="58"/>
      <c r="R24" s="55"/>
      <c r="S24" s="54"/>
      <c r="T24" s="56"/>
      <c r="U24" s="54"/>
    </row>
    <row r="25" spans="1:21" ht="24">
      <c r="A25" s="24">
        <v>10</v>
      </c>
      <c r="B25" s="34" t="s">
        <v>80</v>
      </c>
      <c r="C25" s="46" t="s">
        <v>35</v>
      </c>
      <c r="D25" s="46" t="s">
        <v>36</v>
      </c>
      <c r="E25" s="31">
        <v>1</v>
      </c>
      <c r="F25" s="24">
        <v>2</v>
      </c>
      <c r="G25" s="47"/>
      <c r="H25" s="38" t="str">
        <f t="shared" si="0"/>
        <v/>
      </c>
      <c r="I25" s="48"/>
      <c r="J25" s="38" t="str">
        <f t="shared" si="1"/>
        <v/>
      </c>
      <c r="K25" s="39"/>
      <c r="L25" s="39"/>
      <c r="M25" s="39"/>
      <c r="N25" s="39"/>
      <c r="O25" s="39"/>
      <c r="P25" s="39"/>
      <c r="Q25" s="58"/>
      <c r="R25" s="55"/>
      <c r="S25" s="54"/>
      <c r="T25" s="56"/>
      <c r="U25" s="54"/>
    </row>
    <row r="26" spans="1:21">
      <c r="A26" s="24" t="s">
        <v>30</v>
      </c>
      <c r="B26" s="35" t="s">
        <v>81</v>
      </c>
      <c r="C26" s="46"/>
      <c r="D26" s="46"/>
      <c r="E26" s="31">
        <v>10</v>
      </c>
      <c r="F26" s="24">
        <v>20</v>
      </c>
      <c r="G26" s="47"/>
      <c r="H26" s="38" t="str">
        <f t="shared" si="0"/>
        <v/>
      </c>
      <c r="I26" s="48"/>
      <c r="J26" s="38" t="str">
        <f t="shared" si="1"/>
        <v/>
      </c>
      <c r="K26" s="39"/>
      <c r="L26" s="39"/>
      <c r="M26" s="39"/>
      <c r="N26" s="39"/>
      <c r="O26" s="39"/>
      <c r="P26" s="39"/>
      <c r="Q26" s="58"/>
      <c r="R26" s="55"/>
      <c r="S26" s="54"/>
      <c r="T26" s="56"/>
      <c r="U26" s="54"/>
    </row>
    <row r="27" spans="1:21">
      <c r="A27" s="49" t="s">
        <v>29</v>
      </c>
      <c r="B27" s="49"/>
      <c r="C27" s="49"/>
      <c r="D27" s="49"/>
      <c r="E27" s="49"/>
      <c r="F27" s="49"/>
      <c r="G27" s="49"/>
      <c r="H27" s="40">
        <f>SUM(H16:H26)</f>
        <v>0</v>
      </c>
      <c r="I27" s="41"/>
      <c r="J27" s="40">
        <f>SUM(J16:J26)</f>
        <v>0</v>
      </c>
      <c r="K27" s="39"/>
      <c r="L27" s="45"/>
      <c r="M27" s="45"/>
      <c r="N27" s="39"/>
      <c r="O27" s="39"/>
      <c r="P27" s="39"/>
      <c r="Q27" s="44"/>
      <c r="R27" s="44"/>
      <c r="S27" s="42">
        <f>SUM(S16)</f>
        <v>0</v>
      </c>
      <c r="T27" s="43"/>
      <c r="U27" s="42">
        <f>SUM(U16)</f>
        <v>0</v>
      </c>
    </row>
    <row r="28" spans="1:21">
      <c r="A28" s="50" t="s">
        <v>82</v>
      </c>
      <c r="B28" s="50"/>
      <c r="C28" s="10" t="str">
        <f>IF(G26="","",SUM(H27+N27+S27+#REF!+#REF!))</f>
        <v/>
      </c>
    </row>
    <row r="29" spans="1:21">
      <c r="A29" s="51" t="s">
        <v>83</v>
      </c>
      <c r="B29" s="52"/>
      <c r="C29" s="10" t="str">
        <f>IF(G26="","",SUM(J27,P27,U27,#REF!,#REF!))</f>
        <v/>
      </c>
    </row>
  </sheetData>
  <mergeCells count="11">
    <mergeCell ref="A27:G27"/>
    <mergeCell ref="A28:B28"/>
    <mergeCell ref="A29:B29"/>
    <mergeCell ref="A12:U12"/>
    <mergeCell ref="A13:E13"/>
    <mergeCell ref="F13:U13"/>
    <mergeCell ref="Q16:Q26"/>
    <mergeCell ref="R16:R26"/>
    <mergeCell ref="S16:S26"/>
    <mergeCell ref="T16:T26"/>
    <mergeCell ref="U16:U26"/>
  </mergeCells>
  <phoneticPr fontId="2" type="noConversion"/>
  <printOptions horizontalCentered="1"/>
  <pageMargins left="0.15748031496062992" right="0" top="0.39370078740157483" bottom="0.39370078740157483" header="0.15748031496062992" footer="0.15748031496062992"/>
  <pageSetup paperSize="9" scale="48" pageOrder="overThenDown" orientation="landscape" r:id="rId1"/>
  <headerFooter>
    <oddFooter>&amp;R&amp;8Strona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FC</vt:lpstr>
      <vt:lpstr>FC!Obszar_wydruku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Zam_05</dc:creator>
  <cp:lastModifiedBy>Jarosław JG. Gumiński</cp:lastModifiedBy>
  <cp:lastPrinted>2024-05-24T06:32:43Z</cp:lastPrinted>
  <dcterms:created xsi:type="dcterms:W3CDTF">2016-03-18T07:53:20Z</dcterms:created>
  <dcterms:modified xsi:type="dcterms:W3CDTF">2025-02-03T09:28:33Z</dcterms:modified>
</cp:coreProperties>
</file>