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stbubu-my.sharepoint.com/personal/dyskbrokerski_stbu_pl/Documents/ZUK/Eco Sopot/2024/dokumentacja brokerska/przetarg 2024/"/>
    </mc:Choice>
  </mc:AlternateContent>
  <xr:revisionPtr revIDLastSave="94" documentId="13_ncr:1_{E534DBA4-7364-448F-94A8-741A4FBDAFD6}" xr6:coauthVersionLast="47" xr6:coauthVersionMax="47" xr10:uidLastSave="{78122942-E868-4499-9305-EAD9AC2EB3C8}"/>
  <bookViews>
    <workbookView xWindow="28680" yWindow="-120" windowWidth="29040" windowHeight="15840" tabRatio="499" xr2:uid="{00000000-000D-0000-FFFF-FFFF00000000}"/>
  </bookViews>
  <sheets>
    <sheet name="Zestawienie pojazdów" sheetId="1" r:id="rId1"/>
    <sheet name="Arkusz2" sheetId="2" r:id="rId2"/>
  </sheets>
  <definedNames>
    <definedName name="_xlnm._FilterDatabase" localSheetId="0" hidden="1">'Zestawienie pojazdów'!$A$7:$CX$50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9" i="1" l="1"/>
  <c r="K30" i="1"/>
  <c r="K36" i="1"/>
  <c r="K34" i="1"/>
  <c r="K33" i="1"/>
  <c r="K45" i="1"/>
  <c r="K26" i="1"/>
  <c r="K31" i="1"/>
  <c r="K12" i="1"/>
  <c r="K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tc={5A3B8BF6-27B9-40E5-B23E-60FD05665C9F}</author>
    <author>tc={3D8B2FA8-183B-4D08-8B32-29A5E37712D1}</author>
  </authors>
  <commentList>
    <comment ref="K10" authorId="0" shapeId="0" xr:uid="{5A3B8BF6-27B9-40E5-B23E-60FD05665C9F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fakturze 1555</t>
      </text>
    </comment>
    <comment ref="B44" authorId="1" shapeId="0" xr:uid="{3D8B2FA8-183B-4D08-8B32-29A5E37712D1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Koniec leasingu 02/12/23</t>
      </text>
    </comment>
  </commentList>
</comments>
</file>

<file path=xl/sharedStrings.xml><?xml version="1.0" encoding="utf-8"?>
<sst xmlns="http://schemas.openxmlformats.org/spreadsheetml/2006/main" count="590" uniqueCount="236">
  <si>
    <t>ROK PRODUKCJI</t>
  </si>
  <si>
    <t>LP.</t>
  </si>
  <si>
    <t>RODZAJ POJAZDU</t>
  </si>
  <si>
    <t>Okres ubezpieczenia OC</t>
  </si>
  <si>
    <t>Okres ubezpieczenia AC</t>
  </si>
  <si>
    <r>
      <t xml:space="preserve">OD
</t>
    </r>
    <r>
      <rPr>
        <sz val="6"/>
        <color theme="0"/>
        <rFont val="Ubuntu Light"/>
        <family val="2"/>
        <charset val="238"/>
      </rPr>
      <t>(format: rrrr-mm-dd)</t>
    </r>
  </si>
  <si>
    <r>
      <t xml:space="preserve">DO
</t>
    </r>
    <r>
      <rPr>
        <sz val="6"/>
        <color theme="0"/>
        <rFont val="Ubuntu Light"/>
        <family val="2"/>
        <charset val="238"/>
      </rPr>
      <t>(format: rrrr-mm-dd)</t>
    </r>
  </si>
  <si>
    <t>NAZWA</t>
  </si>
  <si>
    <t>REGON</t>
  </si>
  <si>
    <t>ZESTAWIENIE INFORMACJI O FLOCIE FIRMY</t>
  </si>
  <si>
    <t>UBEZPIECZAJĄCY</t>
  </si>
  <si>
    <t>ADRES</t>
  </si>
  <si>
    <r>
      <t xml:space="preserve">WŁAŚCICIEL </t>
    </r>
    <r>
      <rPr>
        <sz val="8"/>
        <color theme="0"/>
        <rFont val="Ubuntu Light"/>
        <family val="2"/>
        <charset val="238"/>
      </rPr>
      <t>(opis z dowodu)</t>
    </r>
  </si>
  <si>
    <r>
      <t xml:space="preserve">ZAKRES UBEZPIECZENIA </t>
    </r>
    <r>
      <rPr>
        <sz val="8"/>
        <color theme="0"/>
        <rFont val="Ubuntu Light"/>
        <family val="2"/>
        <charset val="238"/>
      </rPr>
      <t>(OC AC NNW ASS)</t>
    </r>
  </si>
  <si>
    <t>Faktura</t>
  </si>
  <si>
    <t>InfoEkspert</t>
  </si>
  <si>
    <t>Inna</t>
  </si>
  <si>
    <t>Podana-Klient</t>
  </si>
  <si>
    <t>netto</t>
  </si>
  <si>
    <t>brutto</t>
  </si>
  <si>
    <t>netto+50% VAT</t>
  </si>
  <si>
    <t>Polisa</t>
  </si>
  <si>
    <t>ZU</t>
  </si>
  <si>
    <t>NR REJESTRACYJNY (A)</t>
  </si>
  <si>
    <t>NR VIN SERYJNY (E)</t>
  </si>
  <si>
    <t>MARKA (D.1)</t>
  </si>
  <si>
    <t>MODEL (D.3)</t>
  </si>
  <si>
    <t>POJEMNOŚĆ SILNIKA [ccm] (P.1)</t>
  </si>
  <si>
    <t>DMC [kg] (F.2)</t>
  </si>
  <si>
    <t>ŁADOWNOŚĆ [kg]</t>
  </si>
  <si>
    <t>LICZBA MIEJSC (S.1)</t>
  </si>
  <si>
    <t>DATA I REJESTRACJI (B)</t>
  </si>
  <si>
    <t>TYP WARTOŚCI (netto/brutto/netto+50%VAT)</t>
  </si>
  <si>
    <t>GSP6H29</t>
  </si>
  <si>
    <t>GSP7H58</t>
  </si>
  <si>
    <t>GSP2M44</t>
  </si>
  <si>
    <t>GD845WP</t>
  </si>
  <si>
    <t>MELEX</t>
  </si>
  <si>
    <t>GSP2R01</t>
  </si>
  <si>
    <t>GSP1G58</t>
  </si>
  <si>
    <t>GSP8P30</t>
  </si>
  <si>
    <t>GSP1H58</t>
  </si>
  <si>
    <t>GSP38SJ</t>
  </si>
  <si>
    <t>GD362WP</t>
  </si>
  <si>
    <t>GSP45XL</t>
  </si>
  <si>
    <t>ZOM5</t>
  </si>
  <si>
    <t>GD776WP</t>
  </si>
  <si>
    <t>GD778WP</t>
  </si>
  <si>
    <t>GD157TL</t>
  </si>
  <si>
    <t>GD881XP</t>
  </si>
  <si>
    <t>GD882XP</t>
  </si>
  <si>
    <t>GD883XP</t>
  </si>
  <si>
    <t>GD141TN</t>
  </si>
  <si>
    <t>GA118FX</t>
  </si>
  <si>
    <t>ZOM2</t>
  </si>
  <si>
    <t>GSP44WJ</t>
  </si>
  <si>
    <t>ZOM6</t>
  </si>
  <si>
    <t>GSP2R02</t>
  </si>
  <si>
    <t>GSP78TX</t>
  </si>
  <si>
    <t>GSP12MV</t>
  </si>
  <si>
    <t>GSP13MV</t>
  </si>
  <si>
    <t>GSP16VJ</t>
  </si>
  <si>
    <t>GA085GL</t>
  </si>
  <si>
    <t>GSP8P40</t>
  </si>
  <si>
    <t>GA308HM</t>
  </si>
  <si>
    <t>GSP68WU</t>
  </si>
  <si>
    <t>GSP49WW</t>
  </si>
  <si>
    <t>GA405FM</t>
  </si>
  <si>
    <t>GSP1C43</t>
  </si>
  <si>
    <t>IVECO</t>
  </si>
  <si>
    <t>VOLVO</t>
  </si>
  <si>
    <t>SCANIA</t>
  </si>
  <si>
    <t>PEUGEOT</t>
  </si>
  <si>
    <t>MERCEDES</t>
  </si>
  <si>
    <t>FARMTRACK</t>
  </si>
  <si>
    <t>DAF</t>
  </si>
  <si>
    <t>CITROEN</t>
  </si>
  <si>
    <t>BERLINGO</t>
  </si>
  <si>
    <t>KIA</t>
  </si>
  <si>
    <t>VENGA</t>
  </si>
  <si>
    <t>HAKO</t>
  </si>
  <si>
    <t>BW</t>
  </si>
  <si>
    <t>FORD</t>
  </si>
  <si>
    <t>ECONIC</t>
  </si>
  <si>
    <t>xxx</t>
  </si>
  <si>
    <t>---------------</t>
  </si>
  <si>
    <t>samochód ciężarowy</t>
  </si>
  <si>
    <t>samochód ciężarowy - zabudowa skrzyniowa</t>
  </si>
  <si>
    <t>samochód osobowy</t>
  </si>
  <si>
    <t>samochód ciężarowy - wywóz śmieci</t>
  </si>
  <si>
    <t>samochód ciężarowy (podrodzaj wywrotka)</t>
  </si>
  <si>
    <t>specjalny - czyszczenie dróg (zamiatarka chodnikowa)</t>
  </si>
  <si>
    <t>ciężarowy - zabudowa typu skrzynia, winda załadunkowa</t>
  </si>
  <si>
    <t>samochód ciężarowy - wywóz śmieci
zabudowa Ekocel Medium XLS</t>
  </si>
  <si>
    <t>ciężarowy - wywóz śmieci, zawieszenie pneumatyczne, zabudowa typu śmieciarka marki BALTICUM FRINAB ECOLOGY BFE HD22, nr fabryczny 1923</t>
  </si>
  <si>
    <t>samochód ciężarowy (przeznaczenie: wywóz śmieci)</t>
  </si>
  <si>
    <t>specjalny - czyszczenie dróg (zamiatarka)</t>
  </si>
  <si>
    <t>samochód specjalny (przeznaczenie: zamiatarka)</t>
  </si>
  <si>
    <t>pojazd wolnobieżny</t>
  </si>
  <si>
    <t>przyczepa lekka jednoosiowa</t>
  </si>
  <si>
    <t>ciągnik rolniczy (z pługiem odśnieżnym Kacper)</t>
  </si>
  <si>
    <t xml:space="preserve">ciągnik rolniczy </t>
  </si>
  <si>
    <t>samochód ciężarowy (przeznaczenie wywóz śmieci)</t>
  </si>
  <si>
    <t>ciągnik rolniczy - ciągnik kompaktowy z kabiną, przedni TUZ, rozsiewacz RAUCH 250SA, pług śnieżny SAMASZ CITY 150</t>
  </si>
  <si>
    <t>samochód ciężarowy - przewóz kontenerów, hakowiec</t>
  </si>
  <si>
    <t>samochód specjalny (przeznaczenie: mycie pojemników)</t>
  </si>
  <si>
    <t>PARTNER</t>
  </si>
  <si>
    <t xml:space="preserve">SPRINTER  </t>
  </si>
  <si>
    <t>CITYMASTER 600 Comfort</t>
  </si>
  <si>
    <t>70C18/JU02</t>
  </si>
  <si>
    <t>VTJ3R FM 6x2 HIGH</t>
  </si>
  <si>
    <t>CITYMASTER 1200</t>
  </si>
  <si>
    <t>ATEGO</t>
  </si>
  <si>
    <t>392 72V 6,0kW AC</t>
  </si>
  <si>
    <t>393 72V 6,0kW AC</t>
  </si>
  <si>
    <t>N.CAR</t>
  </si>
  <si>
    <t>Glutton 0750T0 /V</t>
  </si>
  <si>
    <t>685DT</t>
  </si>
  <si>
    <t>70 C17</t>
  </si>
  <si>
    <t>1026R</t>
  </si>
  <si>
    <t>TRANSIT COURIER</t>
  </si>
  <si>
    <t>70 C18</t>
  </si>
  <si>
    <t>FA I16/ZKOMC</t>
  </si>
  <si>
    <t>ATEGO (żuraw, hakowiec)</t>
  </si>
  <si>
    <t>P 280 B4x2NA</t>
  </si>
  <si>
    <t>JUMPER
 Y/G CHDC 35 L3 BHDI 140</t>
  </si>
  <si>
    <t>JOHN DEREE</t>
  </si>
  <si>
    <t>------</t>
  </si>
  <si>
    <t xml:space="preserve"> ------</t>
  </si>
  <si>
    <t>x</t>
  </si>
  <si>
    <t>Moc silnika w KW</t>
  </si>
  <si>
    <t>73</t>
  </si>
  <si>
    <t>103</t>
  </si>
  <si>
    <t>235</t>
  </si>
  <si>
    <t>1560</t>
  </si>
  <si>
    <t>2179</t>
  </si>
  <si>
    <t>9291</t>
  </si>
  <si>
    <t>OC  AC  NNW</t>
  </si>
  <si>
    <t xml:space="preserve">OC  AC  </t>
  </si>
  <si>
    <t>OC AC NNW</t>
  </si>
  <si>
    <t>VF77FBHY6HJ658709</t>
  </si>
  <si>
    <t>VF7YCBNHU12M05025</t>
  </si>
  <si>
    <t xml:space="preserve">VF37J9HN0BJ666684 </t>
  </si>
  <si>
    <t>U5YEG811ACL003591</t>
  </si>
  <si>
    <t>YS2P6X20005581734</t>
  </si>
  <si>
    <t>YS2P6X20005581840</t>
  </si>
  <si>
    <t>WDB9061551N621063</t>
  </si>
  <si>
    <t>WHW14700281520500</t>
  </si>
  <si>
    <t>YS2P6X20005582846</t>
  </si>
  <si>
    <t>YS2P6X20005582702</t>
  </si>
  <si>
    <t>ZCFC170D6K5279832</t>
  </si>
  <si>
    <t>YS2P6X20005501139</t>
  </si>
  <si>
    <t xml:space="preserve">YS2P6X20005501137 </t>
  </si>
  <si>
    <t xml:space="preserve">YS2P6X20005501146 </t>
  </si>
  <si>
    <t>YV2X9J0C0KB908109</t>
  </si>
  <si>
    <t>YS2P6X20005583367</t>
  </si>
  <si>
    <t>143302706885</t>
  </si>
  <si>
    <t>WDB96752610052026</t>
  </si>
  <si>
    <t>WHW14700201997100</t>
  </si>
  <si>
    <t>SXM9FTJ2LJM701295</t>
  </si>
  <si>
    <t>SXM9FTJ2LJM701296</t>
  </si>
  <si>
    <t xml:space="preserve">SXM8FTF2LMM710194 </t>
  </si>
  <si>
    <t xml:space="preserve">SXM8FTF2LMM710195 </t>
  </si>
  <si>
    <t>YB87500TE02068017</t>
  </si>
  <si>
    <t>P6BA4CB003129</t>
  </si>
  <si>
    <t>P6BACB003128</t>
  </si>
  <si>
    <t>ZCFC170C8E5989584</t>
  </si>
  <si>
    <t>1LV1026RHKK203274</t>
  </si>
  <si>
    <t>WF0WXXTACWLS58316</t>
  </si>
  <si>
    <t>ZCFC170D8K5312684</t>
  </si>
  <si>
    <t>WDB9576621V218228</t>
  </si>
  <si>
    <t>XLRAEL2700L505051</t>
  </si>
  <si>
    <t>VF7YD3MAU12K85012</t>
  </si>
  <si>
    <t>WDB96700710111960</t>
  </si>
  <si>
    <t>WDB9576611V218826</t>
  </si>
  <si>
    <t>YS2P4X20005564752</t>
  </si>
  <si>
    <t>1LV1026RTHJ201978</t>
  </si>
  <si>
    <t xml:space="preserve">ECO SOPOT </t>
  </si>
  <si>
    <t>GD3F933</t>
  </si>
  <si>
    <t>WDB9576601V234522</t>
  </si>
  <si>
    <t>GSP3T82</t>
  </si>
  <si>
    <t>ZFA25000002V52514</t>
  </si>
  <si>
    <t>FIAT</t>
  </si>
  <si>
    <t>JUMPER Y/G
zabudowa skrzyniowa</t>
  </si>
  <si>
    <t>EUROPEJSKI FUNDUSZ LEASINGOWY SPÓŁKA
AKCYJNA WE WROCŁAWIU II ODDZIAŁ W
GDAŃSKU</t>
  </si>
  <si>
    <t>GRUNWALDZKA 409, 80-309 GDAŃSK</t>
  </si>
  <si>
    <t>ECO SOPOT SPÓŁKA Z OGRANICZONĄ
ODPOWIEDZIALNOŚCIĄ</t>
  </si>
  <si>
    <t>ALEJA NIEPODLEGŁOŚCI 723 A, 81-706
SOPOT</t>
  </si>
  <si>
    <t>DUCATO MAXI L2 2.2 MJ podwojna kabina</t>
  </si>
  <si>
    <t>ECONIC 2628G LLG</t>
  </si>
  <si>
    <t>samochodowy inny
EE</t>
  </si>
  <si>
    <t>traktor z kabiną, przedni Tuz, rozsiewacz RAUCH SA250, pług śnieżny SAMASZ CITY 150
ciągnik rolniczy</t>
  </si>
  <si>
    <t>ZOELLER TECH N331 P320DB6x2*4HNA</t>
  </si>
  <si>
    <t xml:space="preserve">EUROPEJSKI FUNDUSZ LEASINGOWY SPÓŁKA
AKCYJNA O/ W GDAŃSKU </t>
  </si>
  <si>
    <t>ul.Grunwaldzka 409
80-309 Gdańsk</t>
  </si>
  <si>
    <t>Zoeller Tech N333 P320B6x2*4NA Truck</t>
  </si>
  <si>
    <t>EFL S.A.</t>
  </si>
  <si>
    <t>29000</t>
  </si>
  <si>
    <t>ZOELLER TECH N333 P320B6x2*4NA</t>
  </si>
  <si>
    <t>ZOELLER TECH N331
P320DB6x2*4HNA</t>
  </si>
  <si>
    <t>JOHN DEERE</t>
  </si>
  <si>
    <t>ZOELLER TECH N331  P320DB6x2*4HNA</t>
  </si>
  <si>
    <t>samochód ciężarowy (przeznaczenie: wywóz śmieci) CNG</t>
  </si>
  <si>
    <t>samochód ciężarowy (wywóz śmieci)</t>
  </si>
  <si>
    <t>Plac Kaszubski 8
81-350 Gdynia</t>
  </si>
  <si>
    <t>PNT96745</t>
  </si>
  <si>
    <t>ZCFC672C3N5503973</t>
  </si>
  <si>
    <t>DAILY</t>
  </si>
  <si>
    <t>EUROPEJSKI FUNDUSZ LEASINGOWY SPÓŁKA
AKCYJNA WE WROCŁAWIU ODDZIAŁ W
POZNANIU FILIA W MIEDZICHOWIE</t>
  </si>
  <si>
    <t>STARY FOLWARK 6B, 64-361
MIEDZICHOWO</t>
  </si>
  <si>
    <t>samochód ciężarowy
przewóz innych ładunków</t>
  </si>
  <si>
    <t>IVECO/ Skibicki</t>
  </si>
  <si>
    <t>GD4H299</t>
  </si>
  <si>
    <t>YS2P6X20005687049</t>
  </si>
  <si>
    <t>ZOELLER TECH</t>
  </si>
  <si>
    <t>P320</t>
  </si>
  <si>
    <t>samochód ciężarowy 
wywóz śmieci</t>
  </si>
  <si>
    <t>PKO LEASING SPÓŁKA AKCYJNA ODDZIAŁ W
GDAŃSKU</t>
  </si>
  <si>
    <t>OKOPOWA 3, 80-819 GDAŃSK</t>
  </si>
  <si>
    <t>nie dotyczy</t>
  </si>
  <si>
    <t>Sposób okreśłenia wartości</t>
  </si>
  <si>
    <t>Europejski Fundusz Leasingowy S.A.</t>
  </si>
  <si>
    <t>Przebieg 2024</t>
  </si>
  <si>
    <t>wartość sumy 2024-2025</t>
  </si>
  <si>
    <t>Klient</t>
  </si>
  <si>
    <t>Info Ekspert</t>
  </si>
  <si>
    <t>niesprawny licznik</t>
  </si>
  <si>
    <t>WGM2818K</t>
  </si>
  <si>
    <t>ZCFCN70A9N5459210</t>
  </si>
  <si>
    <t>70C14G</t>
  </si>
  <si>
    <t>PEKAO LEASING SPÓŁKA Z OGRANICZONĄ
ODPOWIEDZIALNOŚCIĄ W WARSZAWIE
ODDZIAŁ W GRODZISKU MAZOWIECKIM</t>
  </si>
  <si>
    <t>ARMII KRAJOWEJ 16, 05-825 GRODZISK
MAZOWIECKI</t>
  </si>
  <si>
    <t xml:space="preserve">OC  AC  NNW </t>
  </si>
  <si>
    <t>OC</t>
  </si>
  <si>
    <t>AC</t>
  </si>
  <si>
    <t xml:space="preserve">NNW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</si>
</sst>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#,##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Ubuntu Light"/>
      <family val="2"/>
      <charset val="238"/>
    </font>
    <font>
      <sz val="8"/>
      <color rgb="FFFF585D"/>
      <name val="Ubuntu Light"/>
      <family val="2"/>
      <charset val="238"/>
    </font>
    <font>
      <sz val="11"/>
      <color theme="1"/>
      <name val="Ubuntu Light"/>
      <family val="2"/>
      <charset val="238"/>
    </font>
    <font>
      <b/>
      <sz val="8"/>
      <color rgb="FF00205B"/>
      <name val="Ubuntu Light"/>
      <family val="2"/>
      <charset val="238"/>
    </font>
    <font>
      <sz val="10"/>
      <color theme="0"/>
      <name val="Ubuntu Light"/>
      <family val="2"/>
      <charset val="238"/>
    </font>
    <font>
      <sz val="6"/>
      <color theme="0"/>
      <name val="Ubuntu Light"/>
      <family val="2"/>
      <charset val="238"/>
    </font>
    <font>
      <b/>
      <sz val="10"/>
      <color rgb="FF00205B"/>
      <name val="Ubuntu Light"/>
      <family val="2"/>
      <charset val="238"/>
    </font>
    <font>
      <sz val="8"/>
      <color theme="0"/>
      <name val="Ubuntu Light"/>
      <family val="2"/>
      <charset val="238"/>
    </font>
    <font>
      <sz val="10"/>
      <color rgb="FF00205B"/>
      <name val="Ubuntu Light"/>
      <family val="2"/>
      <charset val="238"/>
    </font>
    <font>
      <sz val="11"/>
      <color rgb="FF00205B"/>
      <name val="Ubuntu Light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Ubuntu Light"/>
      <family val="2"/>
    </font>
    <font>
      <b/>
      <sz val="10"/>
      <color theme="1"/>
      <name val="Ubuntu Light"/>
      <family val="2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5B"/>
        <bgColor indexed="64"/>
      </patternFill>
    </fill>
    <fill>
      <patternFill patternType="solid">
        <fgColor rgb="FFFF585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338E"/>
        <bgColor indexed="64"/>
      </patternFill>
    </fill>
  </fills>
  <borders count="28">
    <border>
      <left/>
      <right/>
      <top/>
      <bottom/>
      <diagonal/>
    </border>
    <border>
      <left style="medium">
        <color rgb="FF00205B"/>
      </left>
      <right/>
      <top style="medium">
        <color rgb="FF00205B"/>
      </top>
      <bottom style="medium">
        <color rgb="FF00205B"/>
      </bottom>
      <diagonal/>
    </border>
    <border>
      <left/>
      <right/>
      <top style="medium">
        <color rgb="FF00205B"/>
      </top>
      <bottom style="medium">
        <color rgb="FF00205B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 style="thin">
        <color rgb="FF00205B"/>
      </bottom>
      <diagonal/>
    </border>
    <border>
      <left/>
      <right style="thin">
        <color rgb="FF00205B"/>
      </right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 style="thin">
        <color rgb="FF00205B"/>
      </bottom>
      <diagonal/>
    </border>
    <border>
      <left/>
      <right/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/>
      <diagonal/>
    </border>
    <border>
      <left/>
      <right/>
      <top style="thin">
        <color rgb="FF00205B"/>
      </top>
      <bottom/>
      <diagonal/>
    </border>
    <border>
      <left/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/>
      <top/>
      <bottom style="thin">
        <color rgb="FF00205B"/>
      </bottom>
      <diagonal/>
    </border>
    <border>
      <left/>
      <right/>
      <top/>
      <bottom style="thin">
        <color rgb="FF00205B"/>
      </bottom>
      <diagonal/>
    </border>
    <border>
      <left/>
      <right style="thin">
        <color rgb="FF00205B"/>
      </right>
      <top/>
      <bottom style="thin">
        <color rgb="FF00205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 style="thin">
        <color rgb="FF00205B"/>
      </right>
      <top/>
      <bottom style="thin">
        <color rgb="FF00205B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6" borderId="3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/>
    <xf numFmtId="0" fontId="9" fillId="3" borderId="5" xfId="0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 wrapText="1"/>
    </xf>
    <xf numFmtId="14" fontId="11" fillId="0" borderId="18" xfId="0" applyNumberFormat="1" applyFont="1" applyBorder="1" applyAlignment="1">
      <alignment horizontal="center" vertical="center" wrapText="1"/>
    </xf>
    <xf numFmtId="165" fontId="0" fillId="0" borderId="26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165" fontId="0" fillId="0" borderId="16" xfId="0" applyNumberForma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14" fontId="0" fillId="0" borderId="18" xfId="0" applyNumberFormat="1" applyBorder="1" applyAlignment="1">
      <alignment horizontal="center" vertical="center" wrapText="1"/>
    </xf>
    <xf numFmtId="165" fontId="0" fillId="0" borderId="13" xfId="0" applyNumberFormat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 wrapText="1"/>
    </xf>
    <xf numFmtId="165" fontId="0" fillId="0" borderId="23" xfId="0" applyNumberForma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0" fillId="0" borderId="13" xfId="0" applyNumberForma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3" fontId="0" fillId="0" borderId="21" xfId="0" applyNumberFormat="1" applyBorder="1" applyAlignment="1">
      <alignment horizontal="center" vertical="center" wrapText="1"/>
    </xf>
    <xf numFmtId="14" fontId="1" fillId="0" borderId="14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4" fontId="0" fillId="0" borderId="13" xfId="0" applyNumberFormat="1" applyBorder="1" applyAlignment="1">
      <alignment horizontal="center" vertical="center" wrapText="1"/>
    </xf>
    <xf numFmtId="165" fontId="0" fillId="0" borderId="24" xfId="0" applyNumberForma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3" fontId="11" fillId="0" borderId="18" xfId="0" applyNumberFormat="1" applyFont="1" applyBorder="1" applyAlignment="1">
      <alignment horizontal="center" vertical="center" wrapText="1"/>
    </xf>
    <xf numFmtId="14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3" fillId="0" borderId="13" xfId="0" applyFont="1" applyBorder="1" applyAlignment="1">
      <alignment vertical="center"/>
    </xf>
    <xf numFmtId="0" fontId="13" fillId="0" borderId="1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14" fontId="13" fillId="0" borderId="18" xfId="0" applyNumberFormat="1" applyFont="1" applyBorder="1" applyAlignment="1">
      <alignment horizontal="center" vertical="center"/>
    </xf>
    <xf numFmtId="14" fontId="13" fillId="0" borderId="13" xfId="0" applyNumberFormat="1" applyFont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13" xfId="0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4" fontId="0" fillId="0" borderId="18" xfId="0" applyNumberFormat="1" applyBorder="1" applyAlignment="1">
      <alignment horizontal="center" vertical="center"/>
    </xf>
    <xf numFmtId="165" fontId="0" fillId="0" borderId="27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14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44" fontId="1" fillId="0" borderId="3" xfId="1" applyFont="1" applyBorder="1" applyAlignment="1">
      <alignment horizontal="center" vertical="center" wrapText="1"/>
    </xf>
    <xf numFmtId="44" fontId="0" fillId="0" borderId="13" xfId="1" applyFont="1" applyBorder="1" applyAlignment="1">
      <alignment horizontal="center" vertical="center" wrapText="1"/>
    </xf>
    <xf numFmtId="44" fontId="0" fillId="0" borderId="20" xfId="1" applyFont="1" applyBorder="1" applyAlignment="1">
      <alignment horizontal="center" vertical="center" wrapText="1"/>
    </xf>
    <xf numFmtId="44" fontId="13" fillId="0" borderId="13" xfId="1" applyFont="1" applyBorder="1" applyAlignment="1">
      <alignment horizontal="center" vertical="center" wrapText="1"/>
    </xf>
    <xf numFmtId="44" fontId="0" fillId="0" borderId="0" xfId="1" applyFont="1"/>
    <xf numFmtId="44" fontId="3" fillId="0" borderId="0" xfId="1" applyFont="1" applyAlignment="1">
      <alignment horizontal="center" vertical="center" wrapText="1"/>
    </xf>
    <xf numFmtId="44" fontId="5" fillId="6" borderId="0" xfId="1" applyFont="1" applyFill="1" applyAlignment="1">
      <alignment horizontal="center" vertical="center" wrapText="1"/>
    </xf>
    <xf numFmtId="44" fontId="9" fillId="3" borderId="5" xfId="1" applyFont="1" applyFill="1" applyBorder="1" applyAlignment="1">
      <alignment horizontal="center" vertical="center" wrapText="1"/>
    </xf>
    <xf numFmtId="44" fontId="9" fillId="3" borderId="6" xfId="1" applyFont="1" applyFill="1" applyBorder="1" applyAlignment="1">
      <alignment horizontal="center" vertical="center" wrapText="1"/>
    </xf>
    <xf numFmtId="44" fontId="9" fillId="3" borderId="4" xfId="1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00205B"/>
      <color rgb="FFFF585D"/>
      <color rgb="FF0033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onika Pawlicka" id="{79E83BDF-29BE-4AB8-972A-11AD7CF94030}" userId="S::m.pawlicka@stbu.pl::11b7e7cb-fa21-4edb-993e-dd2ef99de4cc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10" dT="2022-10-24T06:48:59.95" personId="{79E83BDF-29BE-4AB8-972A-11AD7CF94030}" id="{5A3B8BF6-27B9-40E5-B23E-60FD05665C9F}">
    <text>Na fakturze 1555</text>
  </threadedComment>
  <threadedComment ref="B44" dT="2023-10-31T11:05:12.86" personId="{79E83BDF-29BE-4AB8-972A-11AD7CF94030}" id="{3D8B2FA8-183B-4D08-8B32-29A5E37712D1}">
    <text>Koniec leasingu 02/12/23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E51"/>
  <sheetViews>
    <sheetView showGridLines="0" tabSelected="1" topLeftCell="T1" zoomScale="90" zoomScaleNormal="90" workbookViewId="0">
      <selection activeCell="AD11" sqref="AD11"/>
    </sheetView>
  </sheetViews>
  <sheetFormatPr defaultColWidth="17.5546875" defaultRowHeight="14.4" x14ac:dyDescent="0.3"/>
  <cols>
    <col min="1" max="1" width="12.109375" style="1" customWidth="1"/>
    <col min="2" max="2" width="22.88671875" bestFit="1" customWidth="1"/>
    <col min="3" max="3" width="23.44140625" customWidth="1"/>
    <col min="4" max="4" width="13.33203125" customWidth="1"/>
    <col min="5" max="5" width="36" customWidth="1"/>
    <col min="6" max="6" width="55.33203125" customWidth="1"/>
    <col min="7" max="7" width="15.5546875" customWidth="1"/>
    <col min="8" max="8" width="29" customWidth="1"/>
    <col min="9" max="9" width="16.33203125" customWidth="1"/>
    <col min="10" max="10" width="12.88671875" bestFit="1" customWidth="1"/>
    <col min="11" max="11" width="16.44140625" bestFit="1" customWidth="1"/>
    <col min="12" max="12" width="18.33203125" bestFit="1" customWidth="1"/>
    <col min="13" max="13" width="14.44140625" customWidth="1"/>
    <col min="14" max="14" width="22.88671875" bestFit="1" customWidth="1"/>
    <col min="15" max="16" width="23.44140625" customWidth="1"/>
    <col min="17" max="17" width="15.88671875" customWidth="1"/>
    <col min="18" max="21" width="18.109375" bestFit="1" customWidth="1"/>
    <col min="22" max="22" width="32.44140625" bestFit="1" customWidth="1"/>
    <col min="23" max="23" width="35.44140625" bestFit="1" customWidth="1"/>
    <col min="24" max="24" width="34.33203125" bestFit="1" customWidth="1"/>
    <col min="25" max="25" width="22.109375" customWidth="1"/>
    <col min="26" max="26" width="27" customWidth="1"/>
    <col min="27" max="27" width="20.5546875" customWidth="1"/>
    <col min="28" max="28" width="12.33203125" bestFit="1" customWidth="1"/>
    <col min="29" max="31" width="18.33203125" style="96" customWidth="1"/>
  </cols>
  <sheetData>
    <row r="2" spans="1:31" ht="15" thickBot="1" x14ac:dyDescent="0.35">
      <c r="A2" s="4" t="s">
        <v>9</v>
      </c>
      <c r="B2" s="3"/>
    </row>
    <row r="3" spans="1:31" ht="15" thickBot="1" x14ac:dyDescent="0.35">
      <c r="A3" s="74" t="s">
        <v>7</v>
      </c>
      <c r="B3" s="75"/>
      <c r="C3" s="15" t="s">
        <v>177</v>
      </c>
    </row>
    <row r="4" spans="1:31" ht="15" thickBot="1" x14ac:dyDescent="0.35">
      <c r="A4" s="74" t="s">
        <v>8</v>
      </c>
      <c r="B4" s="75"/>
      <c r="C4" s="17">
        <v>52447168</v>
      </c>
    </row>
    <row r="5" spans="1:31" ht="15" thickBot="1" x14ac:dyDescent="0.35">
      <c r="A5" s="2"/>
    </row>
    <row r="6" spans="1:31" s="11" customFormat="1" ht="15" x14ac:dyDescent="0.3">
      <c r="A6" s="76" t="s">
        <v>1</v>
      </c>
      <c r="B6" s="76" t="s">
        <v>23</v>
      </c>
      <c r="C6" s="76" t="s">
        <v>24</v>
      </c>
      <c r="D6" s="76" t="s">
        <v>25</v>
      </c>
      <c r="E6" s="76" t="s">
        <v>26</v>
      </c>
      <c r="F6" s="76" t="s">
        <v>2</v>
      </c>
      <c r="G6" s="76" t="s">
        <v>0</v>
      </c>
      <c r="H6" s="76" t="s">
        <v>27</v>
      </c>
      <c r="I6" s="85" t="s">
        <v>130</v>
      </c>
      <c r="J6" s="85" t="s">
        <v>28</v>
      </c>
      <c r="K6" s="85" t="s">
        <v>29</v>
      </c>
      <c r="L6" s="85" t="s">
        <v>30</v>
      </c>
      <c r="M6" s="81" t="s">
        <v>222</v>
      </c>
      <c r="N6" s="87" t="s">
        <v>31</v>
      </c>
      <c r="O6" s="90" t="s">
        <v>223</v>
      </c>
      <c r="P6" s="83" t="s">
        <v>220</v>
      </c>
      <c r="Q6" s="85" t="s">
        <v>32</v>
      </c>
      <c r="R6" s="76" t="s">
        <v>3</v>
      </c>
      <c r="S6" s="76"/>
      <c r="T6" s="76" t="s">
        <v>4</v>
      </c>
      <c r="U6" s="76"/>
      <c r="V6" s="84" t="s">
        <v>13</v>
      </c>
      <c r="W6" s="81" t="s">
        <v>12</v>
      </c>
      <c r="X6" s="82"/>
      <c r="Y6" s="83"/>
      <c r="Z6" s="84" t="s">
        <v>10</v>
      </c>
      <c r="AA6" s="84"/>
      <c r="AB6" s="84"/>
      <c r="AC6" s="97"/>
      <c r="AD6" s="97"/>
      <c r="AE6" s="97"/>
    </row>
    <row r="7" spans="1:31" s="11" customFormat="1" ht="25.2" x14ac:dyDescent="0.3">
      <c r="A7" s="76"/>
      <c r="B7" s="76"/>
      <c r="C7" s="76"/>
      <c r="D7" s="76"/>
      <c r="E7" s="76"/>
      <c r="F7" s="76"/>
      <c r="G7" s="76"/>
      <c r="H7" s="76"/>
      <c r="I7" s="86"/>
      <c r="J7" s="86"/>
      <c r="K7" s="86"/>
      <c r="L7" s="86"/>
      <c r="M7" s="89"/>
      <c r="N7" s="87"/>
      <c r="O7" s="91"/>
      <c r="P7" s="88"/>
      <c r="Q7" s="86"/>
      <c r="R7" s="5" t="s">
        <v>5</v>
      </c>
      <c r="S7" s="5" t="s">
        <v>6</v>
      </c>
      <c r="T7" s="5" t="s">
        <v>5</v>
      </c>
      <c r="U7" s="5" t="s">
        <v>6</v>
      </c>
      <c r="V7" s="84"/>
      <c r="W7" s="7" t="s">
        <v>7</v>
      </c>
      <c r="X7" s="8" t="s">
        <v>11</v>
      </c>
      <c r="Y7" s="9" t="s">
        <v>8</v>
      </c>
      <c r="Z7" s="6" t="s">
        <v>7</v>
      </c>
      <c r="AA7" s="6" t="s">
        <v>11</v>
      </c>
      <c r="AB7" s="6" t="s">
        <v>8</v>
      </c>
      <c r="AC7" s="98" t="s">
        <v>233</v>
      </c>
      <c r="AD7" s="98" t="s">
        <v>234</v>
      </c>
      <c r="AE7" s="98" t="s">
        <v>235</v>
      </c>
    </row>
    <row r="8" spans="1:31" s="12" customFormat="1" ht="15" x14ac:dyDescent="0.3">
      <c r="A8" s="16"/>
      <c r="B8" s="16"/>
      <c r="C8" s="10"/>
      <c r="D8" s="10"/>
      <c r="E8" s="10"/>
      <c r="F8" s="10"/>
      <c r="G8" s="10"/>
      <c r="H8" s="10"/>
      <c r="I8" s="10"/>
      <c r="J8" s="10"/>
      <c r="K8" s="10"/>
      <c r="L8" s="10"/>
      <c r="M8" s="14"/>
      <c r="N8" s="19"/>
      <c r="O8" s="20"/>
      <c r="P8" s="18"/>
      <c r="Q8" s="14"/>
      <c r="R8" s="77"/>
      <c r="S8" s="78"/>
      <c r="T8" s="77"/>
      <c r="U8" s="78"/>
      <c r="V8" s="10"/>
      <c r="W8" s="77"/>
      <c r="X8" s="79"/>
      <c r="Y8" s="80"/>
      <c r="Z8" s="77"/>
      <c r="AA8" s="79"/>
      <c r="AB8" s="78"/>
      <c r="AC8" s="99"/>
      <c r="AD8" s="100"/>
      <c r="AE8" s="101"/>
    </row>
    <row r="9" spans="1:31" s="36" customFormat="1" ht="45.6" customHeight="1" x14ac:dyDescent="0.3">
      <c r="A9" s="21">
        <v>1</v>
      </c>
      <c r="B9" s="22" t="s">
        <v>33</v>
      </c>
      <c r="C9" s="23" t="s">
        <v>140</v>
      </c>
      <c r="D9" s="23" t="s">
        <v>76</v>
      </c>
      <c r="E9" s="23" t="s">
        <v>77</v>
      </c>
      <c r="F9" s="24" t="s">
        <v>86</v>
      </c>
      <c r="G9" s="23">
        <v>2017</v>
      </c>
      <c r="H9" s="25" t="s">
        <v>134</v>
      </c>
      <c r="I9" s="25" t="s">
        <v>131</v>
      </c>
      <c r="J9" s="25">
        <v>2140</v>
      </c>
      <c r="K9" s="25">
        <v>753</v>
      </c>
      <c r="L9" s="23">
        <v>3</v>
      </c>
      <c r="M9" s="26">
        <v>122814</v>
      </c>
      <c r="N9" s="27">
        <v>42880</v>
      </c>
      <c r="O9" s="28">
        <v>25200</v>
      </c>
      <c r="P9" s="29" t="s">
        <v>225</v>
      </c>
      <c r="Q9" s="30" t="s">
        <v>18</v>
      </c>
      <c r="R9" s="31">
        <v>45302</v>
      </c>
      <c r="S9" s="31">
        <v>45667</v>
      </c>
      <c r="T9" s="31">
        <v>45302</v>
      </c>
      <c r="U9" s="31">
        <v>45667</v>
      </c>
      <c r="V9" s="24" t="s">
        <v>137</v>
      </c>
      <c r="W9" s="32" t="s">
        <v>186</v>
      </c>
      <c r="X9" s="33" t="s">
        <v>187</v>
      </c>
      <c r="Y9" s="21">
        <v>522447168</v>
      </c>
      <c r="Z9" s="34" t="s">
        <v>186</v>
      </c>
      <c r="AA9" s="35" t="s">
        <v>187</v>
      </c>
      <c r="AB9" s="35">
        <v>522447168</v>
      </c>
      <c r="AC9" s="92"/>
      <c r="AD9" s="92"/>
      <c r="AE9" s="92"/>
    </row>
    <row r="10" spans="1:31" s="36" customFormat="1" ht="45.6" customHeight="1" x14ac:dyDescent="0.3">
      <c r="A10" s="21">
        <v>2</v>
      </c>
      <c r="B10" s="22" t="s">
        <v>34</v>
      </c>
      <c r="C10" s="21" t="s">
        <v>141</v>
      </c>
      <c r="D10" s="21" t="s">
        <v>76</v>
      </c>
      <c r="E10" s="21" t="s">
        <v>125</v>
      </c>
      <c r="F10" s="37" t="s">
        <v>87</v>
      </c>
      <c r="G10" s="21">
        <v>2019</v>
      </c>
      <c r="H10" s="38" t="s">
        <v>135</v>
      </c>
      <c r="I10" s="38" t="s">
        <v>132</v>
      </c>
      <c r="J10" s="38">
        <v>3500</v>
      </c>
      <c r="K10" s="38">
        <v>1273</v>
      </c>
      <c r="L10" s="21">
        <v>7</v>
      </c>
      <c r="M10" s="26">
        <v>100231</v>
      </c>
      <c r="N10" s="39">
        <v>43853</v>
      </c>
      <c r="O10" s="28">
        <v>69500</v>
      </c>
      <c r="P10" s="29" t="s">
        <v>225</v>
      </c>
      <c r="Q10" s="30" t="s">
        <v>18</v>
      </c>
      <c r="R10" s="31">
        <v>45314</v>
      </c>
      <c r="S10" s="31">
        <v>45679</v>
      </c>
      <c r="T10" s="31">
        <v>45314</v>
      </c>
      <c r="U10" s="31">
        <v>45679</v>
      </c>
      <c r="V10" s="24" t="s">
        <v>137</v>
      </c>
      <c r="W10" s="40" t="s">
        <v>186</v>
      </c>
      <c r="X10" s="33" t="s">
        <v>187</v>
      </c>
      <c r="Y10" s="21">
        <v>522447168</v>
      </c>
      <c r="Z10" s="34" t="s">
        <v>186</v>
      </c>
      <c r="AA10" s="35" t="s">
        <v>187</v>
      </c>
      <c r="AB10" s="35">
        <v>522447168</v>
      </c>
      <c r="AC10" s="92"/>
      <c r="AD10" s="92"/>
      <c r="AE10" s="92"/>
    </row>
    <row r="11" spans="1:31" s="36" customFormat="1" ht="45.6" customHeight="1" x14ac:dyDescent="0.3">
      <c r="A11" s="21">
        <v>3</v>
      </c>
      <c r="B11" s="22" t="s">
        <v>35</v>
      </c>
      <c r="C11" s="21" t="s">
        <v>142</v>
      </c>
      <c r="D11" s="21" t="s">
        <v>72</v>
      </c>
      <c r="E11" s="21" t="s">
        <v>106</v>
      </c>
      <c r="F11" s="37" t="s">
        <v>88</v>
      </c>
      <c r="G11" s="21">
        <v>2011</v>
      </c>
      <c r="H11" s="21">
        <v>1560</v>
      </c>
      <c r="I11" s="21">
        <v>55</v>
      </c>
      <c r="J11" s="21">
        <v>2040</v>
      </c>
      <c r="K11" s="21">
        <f>J11-1410</f>
        <v>630</v>
      </c>
      <c r="L11" s="21">
        <v>5</v>
      </c>
      <c r="M11" s="41">
        <v>222172</v>
      </c>
      <c r="N11" s="39">
        <v>40788</v>
      </c>
      <c r="O11" s="28">
        <v>15100</v>
      </c>
      <c r="P11" s="29" t="s">
        <v>225</v>
      </c>
      <c r="Q11" s="30" t="s">
        <v>18</v>
      </c>
      <c r="R11" s="31">
        <v>45320</v>
      </c>
      <c r="S11" s="31">
        <v>45685</v>
      </c>
      <c r="T11" s="31">
        <v>45320</v>
      </c>
      <c r="U11" s="31">
        <v>45685</v>
      </c>
      <c r="V11" s="24" t="s">
        <v>137</v>
      </c>
      <c r="W11" s="40" t="s">
        <v>186</v>
      </c>
      <c r="X11" s="33" t="s">
        <v>187</v>
      </c>
      <c r="Y11" s="21">
        <v>522447168</v>
      </c>
      <c r="Z11" s="34" t="s">
        <v>186</v>
      </c>
      <c r="AA11" s="35" t="s">
        <v>187</v>
      </c>
      <c r="AB11" s="35">
        <v>522447168</v>
      </c>
      <c r="AC11" s="92"/>
      <c r="AD11" s="92"/>
      <c r="AE11" s="92"/>
    </row>
    <row r="12" spans="1:31" s="36" customFormat="1" ht="45.6" customHeight="1" x14ac:dyDescent="0.3">
      <c r="A12" s="21">
        <v>4</v>
      </c>
      <c r="B12" s="22" t="s">
        <v>42</v>
      </c>
      <c r="C12" s="21" t="s">
        <v>143</v>
      </c>
      <c r="D12" s="21" t="s">
        <v>78</v>
      </c>
      <c r="E12" s="21" t="s">
        <v>79</v>
      </c>
      <c r="F12" s="37" t="s">
        <v>88</v>
      </c>
      <c r="G12" s="21">
        <v>2011</v>
      </c>
      <c r="H12" s="21">
        <v>1396</v>
      </c>
      <c r="I12" s="21">
        <v>66.2</v>
      </c>
      <c r="J12" s="21">
        <v>1710</v>
      </c>
      <c r="K12" s="21">
        <f>J12-1178</f>
        <v>532</v>
      </c>
      <c r="L12" s="23">
        <v>5</v>
      </c>
      <c r="M12" s="41">
        <v>160110</v>
      </c>
      <c r="N12" s="39">
        <v>40878</v>
      </c>
      <c r="O12" s="28">
        <v>19900</v>
      </c>
      <c r="P12" s="29" t="s">
        <v>225</v>
      </c>
      <c r="Q12" s="30" t="s">
        <v>18</v>
      </c>
      <c r="R12" s="31">
        <v>45329</v>
      </c>
      <c r="S12" s="31">
        <v>45694</v>
      </c>
      <c r="T12" s="31">
        <v>45329</v>
      </c>
      <c r="U12" s="31">
        <v>45694</v>
      </c>
      <c r="V12" s="24" t="s">
        <v>137</v>
      </c>
      <c r="W12" s="40" t="s">
        <v>186</v>
      </c>
      <c r="X12" s="33" t="s">
        <v>187</v>
      </c>
      <c r="Y12" s="21">
        <v>522447168</v>
      </c>
      <c r="Z12" s="34" t="s">
        <v>186</v>
      </c>
      <c r="AA12" s="35" t="s">
        <v>187</v>
      </c>
      <c r="AB12" s="35">
        <v>522447168</v>
      </c>
      <c r="AC12" s="92"/>
      <c r="AD12" s="92"/>
      <c r="AE12" s="92"/>
    </row>
    <row r="13" spans="1:31" s="36" customFormat="1" ht="45.6" customHeight="1" x14ac:dyDescent="0.3">
      <c r="A13" s="21">
        <v>5</v>
      </c>
      <c r="B13" s="22" t="s">
        <v>43</v>
      </c>
      <c r="C13" s="21" t="s">
        <v>144</v>
      </c>
      <c r="D13" s="21" t="s">
        <v>71</v>
      </c>
      <c r="E13" s="21" t="s">
        <v>198</v>
      </c>
      <c r="F13" s="37" t="s">
        <v>89</v>
      </c>
      <c r="G13" s="21">
        <v>2020</v>
      </c>
      <c r="H13" s="38" t="s">
        <v>136</v>
      </c>
      <c r="I13" s="38" t="s">
        <v>133</v>
      </c>
      <c r="J13" s="38" t="s">
        <v>197</v>
      </c>
      <c r="K13" s="38">
        <v>11150</v>
      </c>
      <c r="L13" s="21">
        <v>3</v>
      </c>
      <c r="M13" s="41">
        <v>65697</v>
      </c>
      <c r="N13" s="39">
        <v>43927</v>
      </c>
      <c r="O13" s="28">
        <v>452619.40185000002</v>
      </c>
      <c r="P13" s="42" t="s">
        <v>224</v>
      </c>
      <c r="Q13" s="30" t="s">
        <v>18</v>
      </c>
      <c r="R13" s="31">
        <v>45388</v>
      </c>
      <c r="S13" s="31">
        <v>45752</v>
      </c>
      <c r="T13" s="31">
        <v>45388</v>
      </c>
      <c r="U13" s="31">
        <v>45752</v>
      </c>
      <c r="V13" s="21" t="s">
        <v>137</v>
      </c>
      <c r="W13" s="34" t="s">
        <v>186</v>
      </c>
      <c r="X13" s="35" t="s">
        <v>187</v>
      </c>
      <c r="Y13" s="43">
        <v>522447168</v>
      </c>
      <c r="Z13" s="34" t="s">
        <v>186</v>
      </c>
      <c r="AA13" s="35" t="s">
        <v>187</v>
      </c>
      <c r="AB13" s="43">
        <v>522447168</v>
      </c>
      <c r="AC13" s="92"/>
      <c r="AD13" s="92"/>
      <c r="AE13" s="92"/>
    </row>
    <row r="14" spans="1:31" s="36" customFormat="1" ht="45.6" customHeight="1" x14ac:dyDescent="0.3">
      <c r="A14" s="21">
        <v>6</v>
      </c>
      <c r="B14" s="22" t="s">
        <v>36</v>
      </c>
      <c r="C14" s="21" t="s">
        <v>145</v>
      </c>
      <c r="D14" s="21" t="s">
        <v>71</v>
      </c>
      <c r="E14" s="21" t="s">
        <v>198</v>
      </c>
      <c r="F14" s="37" t="s">
        <v>89</v>
      </c>
      <c r="G14" s="21">
        <v>2020</v>
      </c>
      <c r="H14" s="21">
        <v>9291</v>
      </c>
      <c r="I14" s="21">
        <v>235</v>
      </c>
      <c r="J14" s="21">
        <v>29000</v>
      </c>
      <c r="K14" s="21">
        <v>11200</v>
      </c>
      <c r="L14" s="21">
        <v>3</v>
      </c>
      <c r="M14" s="41">
        <v>61107</v>
      </c>
      <c r="N14" s="39">
        <v>43927</v>
      </c>
      <c r="O14" s="28">
        <v>452619.40185000002</v>
      </c>
      <c r="P14" s="42" t="s">
        <v>224</v>
      </c>
      <c r="Q14" s="30" t="s">
        <v>18</v>
      </c>
      <c r="R14" s="31">
        <v>45388</v>
      </c>
      <c r="S14" s="31">
        <v>45752</v>
      </c>
      <c r="T14" s="31">
        <v>45388</v>
      </c>
      <c r="U14" s="31">
        <v>45752</v>
      </c>
      <c r="V14" s="21" t="s">
        <v>137</v>
      </c>
      <c r="W14" s="34" t="s">
        <v>186</v>
      </c>
      <c r="X14" s="35" t="s">
        <v>187</v>
      </c>
      <c r="Y14" s="43">
        <v>522447168</v>
      </c>
      <c r="Z14" s="34" t="s">
        <v>186</v>
      </c>
      <c r="AA14" s="35" t="s">
        <v>187</v>
      </c>
      <c r="AB14" s="43">
        <v>522447168</v>
      </c>
      <c r="AC14" s="92"/>
      <c r="AD14" s="92"/>
      <c r="AE14" s="92"/>
    </row>
    <row r="15" spans="1:31" s="36" customFormat="1" ht="45.6" customHeight="1" x14ac:dyDescent="0.3">
      <c r="A15" s="21">
        <v>7</v>
      </c>
      <c r="B15" s="22" t="s">
        <v>44</v>
      </c>
      <c r="C15" s="21" t="s">
        <v>146</v>
      </c>
      <c r="D15" s="21" t="s">
        <v>73</v>
      </c>
      <c r="E15" s="21" t="s">
        <v>107</v>
      </c>
      <c r="F15" s="37" t="s">
        <v>90</v>
      </c>
      <c r="G15" s="21">
        <v>2017</v>
      </c>
      <c r="H15" s="21">
        <v>1796</v>
      </c>
      <c r="I15" s="21">
        <v>115</v>
      </c>
      <c r="J15" s="21">
        <v>5000</v>
      </c>
      <c r="K15" s="21">
        <v>2128</v>
      </c>
      <c r="L15" s="21">
        <v>2</v>
      </c>
      <c r="M15" s="41">
        <v>61938</v>
      </c>
      <c r="N15" s="39">
        <v>42838</v>
      </c>
      <c r="O15" s="28">
        <v>66946.710599999991</v>
      </c>
      <c r="P15" s="42" t="s">
        <v>224</v>
      </c>
      <c r="Q15" s="30" t="s">
        <v>18</v>
      </c>
      <c r="R15" s="31">
        <v>45395</v>
      </c>
      <c r="S15" s="31">
        <v>45759</v>
      </c>
      <c r="T15" s="31">
        <v>45395</v>
      </c>
      <c r="U15" s="31">
        <v>45759</v>
      </c>
      <c r="V15" s="37" t="s">
        <v>137</v>
      </c>
      <c r="W15" s="40" t="s">
        <v>186</v>
      </c>
      <c r="X15" s="33" t="s">
        <v>187</v>
      </c>
      <c r="Y15" s="21">
        <v>522447168</v>
      </c>
      <c r="Z15" s="34" t="s">
        <v>186</v>
      </c>
      <c r="AA15" s="35" t="s">
        <v>187</v>
      </c>
      <c r="AB15" s="35">
        <v>522447168</v>
      </c>
      <c r="AC15" s="92"/>
      <c r="AD15" s="92"/>
      <c r="AE15" s="92"/>
    </row>
    <row r="16" spans="1:31" s="36" customFormat="1" ht="45.6" customHeight="1" x14ac:dyDescent="0.3">
      <c r="A16" s="21">
        <v>8</v>
      </c>
      <c r="B16" s="22" t="s">
        <v>45</v>
      </c>
      <c r="C16" s="21" t="s">
        <v>147</v>
      </c>
      <c r="D16" s="21" t="s">
        <v>80</v>
      </c>
      <c r="E16" s="21" t="s">
        <v>108</v>
      </c>
      <c r="F16" s="37" t="s">
        <v>91</v>
      </c>
      <c r="G16" s="21">
        <v>2018</v>
      </c>
      <c r="H16" s="21" t="s">
        <v>84</v>
      </c>
      <c r="I16" s="21" t="s">
        <v>84</v>
      </c>
      <c r="J16" s="21" t="s">
        <v>84</v>
      </c>
      <c r="K16" s="21" t="s">
        <v>84</v>
      </c>
      <c r="L16" s="21">
        <v>1</v>
      </c>
      <c r="M16" s="41">
        <v>4628</v>
      </c>
      <c r="N16" s="39" t="s">
        <v>84</v>
      </c>
      <c r="O16" s="28">
        <v>143379.79424999998</v>
      </c>
      <c r="P16" s="42" t="s">
        <v>224</v>
      </c>
      <c r="Q16" s="30" t="s">
        <v>18</v>
      </c>
      <c r="R16" s="31">
        <v>45397</v>
      </c>
      <c r="S16" s="31">
        <v>45761</v>
      </c>
      <c r="T16" s="31">
        <v>45397</v>
      </c>
      <c r="U16" s="31">
        <v>45761</v>
      </c>
      <c r="V16" s="37" t="s">
        <v>137</v>
      </c>
      <c r="W16" s="40" t="s">
        <v>186</v>
      </c>
      <c r="X16" s="33" t="s">
        <v>187</v>
      </c>
      <c r="Y16" s="21">
        <v>522447168</v>
      </c>
      <c r="Z16" s="34" t="s">
        <v>186</v>
      </c>
      <c r="AA16" s="35" t="s">
        <v>187</v>
      </c>
      <c r="AB16" s="35">
        <v>522447168</v>
      </c>
      <c r="AC16" s="92"/>
      <c r="AD16" s="92"/>
      <c r="AE16" s="92"/>
    </row>
    <row r="17" spans="1:31" s="36" customFormat="1" ht="45.6" customHeight="1" x14ac:dyDescent="0.3">
      <c r="A17" s="21">
        <v>9</v>
      </c>
      <c r="B17" s="22" t="s">
        <v>46</v>
      </c>
      <c r="C17" s="21" t="s">
        <v>148</v>
      </c>
      <c r="D17" s="21" t="s">
        <v>71</v>
      </c>
      <c r="E17" s="21" t="s">
        <v>198</v>
      </c>
      <c r="F17" s="37" t="s">
        <v>89</v>
      </c>
      <c r="G17" s="21">
        <v>2020</v>
      </c>
      <c r="H17" s="21">
        <v>9291</v>
      </c>
      <c r="I17" s="21">
        <v>235</v>
      </c>
      <c r="J17" s="21">
        <v>29000</v>
      </c>
      <c r="K17" s="21">
        <v>11250</v>
      </c>
      <c r="L17" s="21">
        <v>3</v>
      </c>
      <c r="M17" s="41">
        <v>64233</v>
      </c>
      <c r="N17" s="39">
        <v>43941</v>
      </c>
      <c r="O17" s="28">
        <v>446554.43910000008</v>
      </c>
      <c r="P17" s="42" t="s">
        <v>224</v>
      </c>
      <c r="Q17" s="30" t="s">
        <v>18</v>
      </c>
      <c r="R17" s="31">
        <v>45402</v>
      </c>
      <c r="S17" s="31">
        <v>45766</v>
      </c>
      <c r="T17" s="31">
        <v>45402</v>
      </c>
      <c r="U17" s="31">
        <v>45766</v>
      </c>
      <c r="V17" s="21" t="s">
        <v>137</v>
      </c>
      <c r="W17" s="34" t="s">
        <v>186</v>
      </c>
      <c r="X17" s="35" t="s">
        <v>187</v>
      </c>
      <c r="Y17" s="43">
        <v>522447168</v>
      </c>
      <c r="Z17" s="34" t="s">
        <v>186</v>
      </c>
      <c r="AA17" s="35" t="s">
        <v>187</v>
      </c>
      <c r="AB17" s="43">
        <v>522447168</v>
      </c>
      <c r="AC17" s="92"/>
      <c r="AD17" s="92"/>
      <c r="AE17" s="92"/>
    </row>
    <row r="18" spans="1:31" s="36" customFormat="1" ht="45.6" customHeight="1" x14ac:dyDescent="0.3">
      <c r="A18" s="21">
        <v>10</v>
      </c>
      <c r="B18" s="22" t="s">
        <v>47</v>
      </c>
      <c r="C18" s="21" t="s">
        <v>149</v>
      </c>
      <c r="D18" s="21" t="s">
        <v>71</v>
      </c>
      <c r="E18" s="21" t="s">
        <v>198</v>
      </c>
      <c r="F18" s="37" t="s">
        <v>89</v>
      </c>
      <c r="G18" s="21">
        <v>2020</v>
      </c>
      <c r="H18" s="21">
        <v>9291</v>
      </c>
      <c r="I18" s="21">
        <v>235</v>
      </c>
      <c r="J18" s="21">
        <v>29000</v>
      </c>
      <c r="K18" s="21">
        <v>11245</v>
      </c>
      <c r="L18" s="21">
        <v>3</v>
      </c>
      <c r="M18" s="41">
        <v>57946</v>
      </c>
      <c r="N18" s="39">
        <v>43941</v>
      </c>
      <c r="O18" s="28">
        <v>446554.43910000008</v>
      </c>
      <c r="P18" s="42" t="s">
        <v>224</v>
      </c>
      <c r="Q18" s="30" t="s">
        <v>18</v>
      </c>
      <c r="R18" s="31">
        <v>45402</v>
      </c>
      <c r="S18" s="31">
        <v>45766</v>
      </c>
      <c r="T18" s="31">
        <v>45402</v>
      </c>
      <c r="U18" s="31">
        <v>45766</v>
      </c>
      <c r="V18" s="21" t="s">
        <v>137</v>
      </c>
      <c r="W18" s="34" t="s">
        <v>186</v>
      </c>
      <c r="X18" s="35" t="s">
        <v>187</v>
      </c>
      <c r="Y18" s="43">
        <v>522447168</v>
      </c>
      <c r="Z18" s="34" t="s">
        <v>186</v>
      </c>
      <c r="AA18" s="35" t="s">
        <v>187</v>
      </c>
      <c r="AB18" s="43">
        <v>522447168</v>
      </c>
      <c r="AC18" s="92"/>
      <c r="AD18" s="92"/>
      <c r="AE18" s="92"/>
    </row>
    <row r="19" spans="1:31" s="36" customFormat="1" ht="45.6" customHeight="1" x14ac:dyDescent="0.3">
      <c r="A19" s="21">
        <v>11</v>
      </c>
      <c r="B19" s="22" t="s">
        <v>48</v>
      </c>
      <c r="C19" s="21" t="s">
        <v>150</v>
      </c>
      <c r="D19" s="21" t="s">
        <v>69</v>
      </c>
      <c r="E19" s="21" t="s">
        <v>109</v>
      </c>
      <c r="F19" s="37" t="s">
        <v>92</v>
      </c>
      <c r="G19" s="21">
        <v>2019</v>
      </c>
      <c r="H19" s="21">
        <v>2998</v>
      </c>
      <c r="I19" s="21">
        <v>132</v>
      </c>
      <c r="J19" s="21">
        <v>7200</v>
      </c>
      <c r="K19" s="21">
        <v>4125</v>
      </c>
      <c r="L19" s="21">
        <v>3</v>
      </c>
      <c r="M19" s="41">
        <v>73087</v>
      </c>
      <c r="N19" s="39">
        <v>43579</v>
      </c>
      <c r="O19" s="28">
        <v>108999.0594</v>
      </c>
      <c r="P19" s="42" t="s">
        <v>224</v>
      </c>
      <c r="Q19" s="30" t="s">
        <v>18</v>
      </c>
      <c r="R19" s="31">
        <v>45406</v>
      </c>
      <c r="S19" s="31">
        <v>45770</v>
      </c>
      <c r="T19" s="31">
        <v>45406</v>
      </c>
      <c r="U19" s="31">
        <v>45770</v>
      </c>
      <c r="V19" s="24" t="s">
        <v>137</v>
      </c>
      <c r="W19" s="40" t="s">
        <v>186</v>
      </c>
      <c r="X19" s="33" t="s">
        <v>187</v>
      </c>
      <c r="Y19" s="21">
        <v>522447168</v>
      </c>
      <c r="Z19" s="34" t="s">
        <v>186</v>
      </c>
      <c r="AA19" s="35" t="s">
        <v>187</v>
      </c>
      <c r="AB19" s="35">
        <v>522447168</v>
      </c>
      <c r="AC19" s="92"/>
      <c r="AD19" s="92"/>
      <c r="AE19" s="92"/>
    </row>
    <row r="20" spans="1:31" s="36" customFormat="1" ht="45.6" customHeight="1" x14ac:dyDescent="0.3">
      <c r="A20" s="21">
        <v>12</v>
      </c>
      <c r="B20" s="22" t="s">
        <v>49</v>
      </c>
      <c r="C20" s="21" t="s">
        <v>151</v>
      </c>
      <c r="D20" s="21" t="s">
        <v>71</v>
      </c>
      <c r="E20" s="21" t="s">
        <v>201</v>
      </c>
      <c r="F20" s="37" t="s">
        <v>93</v>
      </c>
      <c r="G20" s="21">
        <v>2018</v>
      </c>
      <c r="H20" s="21">
        <v>9291</v>
      </c>
      <c r="I20" s="21">
        <v>235</v>
      </c>
      <c r="J20" s="21">
        <v>29500</v>
      </c>
      <c r="K20" s="21">
        <v>11425</v>
      </c>
      <c r="L20" s="21">
        <v>3</v>
      </c>
      <c r="M20" s="41">
        <v>95433.4</v>
      </c>
      <c r="N20" s="39">
        <v>43201</v>
      </c>
      <c r="O20" s="28">
        <v>415821.41370000003</v>
      </c>
      <c r="P20" s="42" t="s">
        <v>224</v>
      </c>
      <c r="Q20" s="30" t="s">
        <v>18</v>
      </c>
      <c r="R20" s="31">
        <v>45410</v>
      </c>
      <c r="S20" s="31">
        <v>45774</v>
      </c>
      <c r="T20" s="31">
        <v>45410</v>
      </c>
      <c r="U20" s="31">
        <v>45774</v>
      </c>
      <c r="V20" s="37" t="s">
        <v>137</v>
      </c>
      <c r="W20" s="40" t="s">
        <v>193</v>
      </c>
      <c r="X20" s="33" t="s">
        <v>194</v>
      </c>
      <c r="Y20" s="44">
        <v>93098630800025</v>
      </c>
      <c r="Z20" s="34" t="s">
        <v>186</v>
      </c>
      <c r="AA20" s="35" t="s">
        <v>187</v>
      </c>
      <c r="AB20" s="43">
        <v>522447168</v>
      </c>
      <c r="AC20" s="92"/>
      <c r="AD20" s="92"/>
      <c r="AE20" s="92"/>
    </row>
    <row r="21" spans="1:31" s="36" customFormat="1" ht="45.6" customHeight="1" x14ac:dyDescent="0.3">
      <c r="A21" s="21">
        <v>13</v>
      </c>
      <c r="B21" s="22" t="s">
        <v>50</v>
      </c>
      <c r="C21" s="21" t="s">
        <v>152</v>
      </c>
      <c r="D21" s="21" t="s">
        <v>71</v>
      </c>
      <c r="E21" s="21" t="s">
        <v>199</v>
      </c>
      <c r="F21" s="37" t="s">
        <v>93</v>
      </c>
      <c r="G21" s="21">
        <v>2018</v>
      </c>
      <c r="H21" s="21">
        <v>9291</v>
      </c>
      <c r="I21" s="21">
        <v>235</v>
      </c>
      <c r="J21" s="21">
        <v>29500</v>
      </c>
      <c r="K21" s="21">
        <v>11470</v>
      </c>
      <c r="L21" s="21">
        <v>3</v>
      </c>
      <c r="M21" s="41">
        <v>95691</v>
      </c>
      <c r="N21" s="39">
        <v>43201</v>
      </c>
      <c r="O21" s="28">
        <v>415821.41370000003</v>
      </c>
      <c r="P21" s="42" t="s">
        <v>224</v>
      </c>
      <c r="Q21" s="30" t="s">
        <v>18</v>
      </c>
      <c r="R21" s="31">
        <v>45410</v>
      </c>
      <c r="S21" s="31">
        <v>45774</v>
      </c>
      <c r="T21" s="31">
        <v>45410</v>
      </c>
      <c r="U21" s="31">
        <v>45774</v>
      </c>
      <c r="V21" s="24" t="s">
        <v>137</v>
      </c>
      <c r="W21" s="40" t="s">
        <v>193</v>
      </c>
      <c r="X21" s="33" t="s">
        <v>194</v>
      </c>
      <c r="Y21" s="44">
        <v>93098630800025</v>
      </c>
      <c r="Z21" s="34" t="s">
        <v>186</v>
      </c>
      <c r="AA21" s="35" t="s">
        <v>187</v>
      </c>
      <c r="AB21" s="43">
        <v>522447168</v>
      </c>
      <c r="AC21" s="92"/>
      <c r="AD21" s="92"/>
      <c r="AE21" s="92"/>
    </row>
    <row r="22" spans="1:31" s="36" customFormat="1" ht="45.6" customHeight="1" x14ac:dyDescent="0.3">
      <c r="A22" s="21">
        <v>14</v>
      </c>
      <c r="B22" s="22" t="s">
        <v>51</v>
      </c>
      <c r="C22" s="21" t="s">
        <v>153</v>
      </c>
      <c r="D22" s="21" t="s">
        <v>71</v>
      </c>
      <c r="E22" s="21" t="s">
        <v>192</v>
      </c>
      <c r="F22" s="37" t="s">
        <v>93</v>
      </c>
      <c r="G22" s="21">
        <v>2018</v>
      </c>
      <c r="H22" s="21">
        <v>9291</v>
      </c>
      <c r="I22" s="21">
        <v>235</v>
      </c>
      <c r="J22" s="21">
        <v>29500</v>
      </c>
      <c r="K22" s="21">
        <v>11465</v>
      </c>
      <c r="L22" s="23">
        <v>3</v>
      </c>
      <c r="M22" s="41">
        <v>106518.8</v>
      </c>
      <c r="N22" s="39">
        <v>43193</v>
      </c>
      <c r="O22" s="28">
        <v>415821.41370000003</v>
      </c>
      <c r="P22" s="42" t="s">
        <v>224</v>
      </c>
      <c r="Q22" s="30" t="s">
        <v>18</v>
      </c>
      <c r="R22" s="31">
        <v>45410</v>
      </c>
      <c r="S22" s="31">
        <v>45774</v>
      </c>
      <c r="T22" s="31">
        <v>45410</v>
      </c>
      <c r="U22" s="31">
        <v>45774</v>
      </c>
      <c r="V22" s="24" t="s">
        <v>137</v>
      </c>
      <c r="W22" s="40" t="s">
        <v>193</v>
      </c>
      <c r="X22" s="33" t="s">
        <v>194</v>
      </c>
      <c r="Y22" s="44">
        <v>93098630800025</v>
      </c>
      <c r="Z22" s="34" t="s">
        <v>186</v>
      </c>
      <c r="AA22" s="35" t="s">
        <v>187</v>
      </c>
      <c r="AB22" s="43">
        <v>522447168</v>
      </c>
      <c r="AC22" s="92"/>
      <c r="AD22" s="92"/>
      <c r="AE22" s="92"/>
    </row>
    <row r="23" spans="1:31" s="36" customFormat="1" ht="45.6" customHeight="1" x14ac:dyDescent="0.3">
      <c r="A23" s="21">
        <v>15</v>
      </c>
      <c r="B23" s="22" t="s">
        <v>52</v>
      </c>
      <c r="C23" s="21" t="s">
        <v>154</v>
      </c>
      <c r="D23" s="21" t="s">
        <v>70</v>
      </c>
      <c r="E23" s="21" t="s">
        <v>110</v>
      </c>
      <c r="F23" s="37" t="s">
        <v>94</v>
      </c>
      <c r="G23" s="21">
        <v>2019</v>
      </c>
      <c r="H23" s="21">
        <v>10837</v>
      </c>
      <c r="I23" s="21">
        <v>251</v>
      </c>
      <c r="J23" s="21">
        <v>28500</v>
      </c>
      <c r="K23" s="21">
        <v>11863</v>
      </c>
      <c r="L23" s="23">
        <v>3</v>
      </c>
      <c r="M23" s="41">
        <v>76340</v>
      </c>
      <c r="N23" s="39">
        <v>43601</v>
      </c>
      <c r="O23" s="28">
        <v>399714.15330000001</v>
      </c>
      <c r="P23" s="42" t="s">
        <v>224</v>
      </c>
      <c r="Q23" s="30" t="s">
        <v>18</v>
      </c>
      <c r="R23" s="31">
        <v>45428</v>
      </c>
      <c r="S23" s="31">
        <v>45792</v>
      </c>
      <c r="T23" s="31">
        <v>45428</v>
      </c>
      <c r="U23" s="31">
        <v>45792</v>
      </c>
      <c r="V23" s="21" t="s">
        <v>137</v>
      </c>
      <c r="W23" s="34" t="s">
        <v>186</v>
      </c>
      <c r="X23" s="35" t="s">
        <v>187</v>
      </c>
      <c r="Y23" s="43">
        <v>522447168</v>
      </c>
      <c r="Z23" s="34" t="s">
        <v>186</v>
      </c>
      <c r="AA23" s="35" t="s">
        <v>187</v>
      </c>
      <c r="AB23" s="43">
        <v>522447168</v>
      </c>
      <c r="AC23" s="92"/>
      <c r="AD23" s="92"/>
      <c r="AE23" s="92"/>
    </row>
    <row r="24" spans="1:31" s="36" customFormat="1" ht="45.6" customHeight="1" x14ac:dyDescent="0.3">
      <c r="A24" s="21">
        <v>17</v>
      </c>
      <c r="B24" s="22" t="s">
        <v>53</v>
      </c>
      <c r="C24" s="21" t="s">
        <v>155</v>
      </c>
      <c r="D24" s="21" t="s">
        <v>71</v>
      </c>
      <c r="E24" s="21" t="s">
        <v>195</v>
      </c>
      <c r="F24" s="37" t="s">
        <v>203</v>
      </c>
      <c r="G24" s="21">
        <v>2020</v>
      </c>
      <c r="H24" s="21">
        <v>9291</v>
      </c>
      <c r="I24" s="21">
        <v>235</v>
      </c>
      <c r="J24" s="21">
        <v>29000</v>
      </c>
      <c r="K24" s="21">
        <v>12530</v>
      </c>
      <c r="L24" s="23">
        <v>3</v>
      </c>
      <c r="M24" s="41">
        <v>48395</v>
      </c>
      <c r="N24" s="39">
        <v>43997</v>
      </c>
      <c r="O24" s="28">
        <v>563898.91635000007</v>
      </c>
      <c r="P24" s="42" t="s">
        <v>224</v>
      </c>
      <c r="Q24" s="30" t="s">
        <v>18</v>
      </c>
      <c r="R24" s="31">
        <v>45458</v>
      </c>
      <c r="S24" s="31">
        <v>45822</v>
      </c>
      <c r="T24" s="31">
        <v>45458</v>
      </c>
      <c r="U24" s="31">
        <v>45822</v>
      </c>
      <c r="V24" s="24" t="s">
        <v>137</v>
      </c>
      <c r="W24" s="34" t="s">
        <v>186</v>
      </c>
      <c r="X24" s="35" t="s">
        <v>187</v>
      </c>
      <c r="Y24" s="43">
        <v>522447168</v>
      </c>
      <c r="Z24" s="34" t="s">
        <v>186</v>
      </c>
      <c r="AA24" s="35" t="s">
        <v>187</v>
      </c>
      <c r="AB24" s="43">
        <v>522447168</v>
      </c>
      <c r="AC24" s="92"/>
      <c r="AD24" s="92"/>
      <c r="AE24" s="92"/>
    </row>
    <row r="25" spans="1:31" s="36" customFormat="1" ht="45.6" customHeight="1" x14ac:dyDescent="0.3">
      <c r="A25" s="21">
        <v>18</v>
      </c>
      <c r="B25" s="22" t="s">
        <v>54</v>
      </c>
      <c r="C25" s="21" t="s">
        <v>156</v>
      </c>
      <c r="D25" s="21" t="s">
        <v>80</v>
      </c>
      <c r="E25" s="21" t="s">
        <v>111</v>
      </c>
      <c r="F25" s="37" t="s">
        <v>96</v>
      </c>
      <c r="G25" s="21">
        <v>2007</v>
      </c>
      <c r="H25" s="21" t="s">
        <v>84</v>
      </c>
      <c r="I25" s="21" t="s">
        <v>84</v>
      </c>
      <c r="J25" s="21" t="s">
        <v>84</v>
      </c>
      <c r="K25" s="21" t="s">
        <v>84</v>
      </c>
      <c r="L25" s="21">
        <v>1</v>
      </c>
      <c r="M25" s="41" t="s">
        <v>226</v>
      </c>
      <c r="N25" s="39" t="s">
        <v>84</v>
      </c>
      <c r="O25" s="28">
        <v>40020.75</v>
      </c>
      <c r="P25" s="42" t="s">
        <v>224</v>
      </c>
      <c r="Q25" s="30" t="s">
        <v>18</v>
      </c>
      <c r="R25" s="31">
        <v>45474</v>
      </c>
      <c r="S25" s="31">
        <v>45838</v>
      </c>
      <c r="T25" s="31">
        <v>45474</v>
      </c>
      <c r="U25" s="31">
        <v>45838</v>
      </c>
      <c r="V25" s="24" t="s">
        <v>137</v>
      </c>
      <c r="W25" s="40" t="s">
        <v>186</v>
      </c>
      <c r="X25" s="33" t="s">
        <v>187</v>
      </c>
      <c r="Y25" s="21">
        <v>522447168</v>
      </c>
      <c r="Z25" s="34" t="s">
        <v>186</v>
      </c>
      <c r="AA25" s="35" t="s">
        <v>187</v>
      </c>
      <c r="AB25" s="35">
        <v>522447168</v>
      </c>
      <c r="AC25" s="92"/>
      <c r="AD25" s="92"/>
      <c r="AE25" s="92"/>
    </row>
    <row r="26" spans="1:31" s="36" customFormat="1" ht="45.6" customHeight="1" x14ac:dyDescent="0.3">
      <c r="A26" s="21">
        <v>19</v>
      </c>
      <c r="B26" s="22" t="s">
        <v>55</v>
      </c>
      <c r="C26" s="21" t="s">
        <v>157</v>
      </c>
      <c r="D26" s="21" t="s">
        <v>73</v>
      </c>
      <c r="E26" s="21" t="s">
        <v>112</v>
      </c>
      <c r="F26" s="37" t="s">
        <v>97</v>
      </c>
      <c r="G26" s="21">
        <v>2016</v>
      </c>
      <c r="H26" s="21">
        <v>7698</v>
      </c>
      <c r="I26" s="21">
        <v>175</v>
      </c>
      <c r="J26" s="21">
        <v>15000</v>
      </c>
      <c r="K26" s="21">
        <f>J26-8635</f>
        <v>6365</v>
      </c>
      <c r="L26" s="21">
        <v>2</v>
      </c>
      <c r="M26" s="41">
        <v>53498</v>
      </c>
      <c r="N26" s="39">
        <v>42559</v>
      </c>
      <c r="O26" s="28">
        <v>300195.64575000003</v>
      </c>
      <c r="P26" s="42" t="s">
        <v>224</v>
      </c>
      <c r="Q26" s="30" t="s">
        <v>18</v>
      </c>
      <c r="R26" s="31">
        <v>45481</v>
      </c>
      <c r="S26" s="31">
        <v>45845</v>
      </c>
      <c r="T26" s="31">
        <v>45481</v>
      </c>
      <c r="U26" s="31">
        <v>45845</v>
      </c>
      <c r="V26" s="24" t="s">
        <v>137</v>
      </c>
      <c r="W26" s="40" t="s">
        <v>186</v>
      </c>
      <c r="X26" s="33" t="s">
        <v>187</v>
      </c>
      <c r="Y26" s="21">
        <v>522447168</v>
      </c>
      <c r="Z26" s="34" t="s">
        <v>186</v>
      </c>
      <c r="AA26" s="35" t="s">
        <v>187</v>
      </c>
      <c r="AB26" s="35">
        <v>522447168</v>
      </c>
      <c r="AC26" s="92"/>
      <c r="AD26" s="92"/>
      <c r="AE26" s="92"/>
    </row>
    <row r="27" spans="1:31" s="36" customFormat="1" ht="45.6" customHeight="1" x14ac:dyDescent="0.3">
      <c r="A27" s="21">
        <v>20</v>
      </c>
      <c r="B27" s="22" t="s">
        <v>56</v>
      </c>
      <c r="C27" s="21" t="s">
        <v>158</v>
      </c>
      <c r="D27" s="21" t="s">
        <v>80</v>
      </c>
      <c r="E27" s="21" t="s">
        <v>108</v>
      </c>
      <c r="F27" s="37" t="s">
        <v>91</v>
      </c>
      <c r="G27" s="21">
        <v>2020</v>
      </c>
      <c r="H27" s="21" t="s">
        <v>84</v>
      </c>
      <c r="I27" s="21" t="s">
        <v>84</v>
      </c>
      <c r="J27" s="21" t="s">
        <v>84</v>
      </c>
      <c r="K27" s="21" t="s">
        <v>84</v>
      </c>
      <c r="L27" s="21">
        <v>1</v>
      </c>
      <c r="M27" s="41">
        <v>3370.4</v>
      </c>
      <c r="N27" s="39" t="s">
        <v>84</v>
      </c>
      <c r="O27" s="28">
        <v>150360.14070000002</v>
      </c>
      <c r="P27" s="42" t="s">
        <v>224</v>
      </c>
      <c r="Q27" s="30" t="s">
        <v>18</v>
      </c>
      <c r="R27" s="31">
        <v>45486</v>
      </c>
      <c r="S27" s="31">
        <v>45850</v>
      </c>
      <c r="T27" s="31">
        <v>45486</v>
      </c>
      <c r="U27" s="31">
        <v>45850</v>
      </c>
      <c r="V27" s="24" t="s">
        <v>137</v>
      </c>
      <c r="W27" s="40" t="s">
        <v>186</v>
      </c>
      <c r="X27" s="33" t="s">
        <v>187</v>
      </c>
      <c r="Y27" s="21">
        <v>522447168</v>
      </c>
      <c r="Z27" s="34" t="s">
        <v>186</v>
      </c>
      <c r="AA27" s="35" t="s">
        <v>187</v>
      </c>
      <c r="AB27" s="35">
        <v>522447168</v>
      </c>
      <c r="AC27" s="92"/>
      <c r="AD27" s="92"/>
      <c r="AE27" s="92"/>
    </row>
    <row r="28" spans="1:31" s="36" customFormat="1" ht="45.6" customHeight="1" x14ac:dyDescent="0.3">
      <c r="A28" s="21">
        <v>21</v>
      </c>
      <c r="B28" s="22" t="s">
        <v>37</v>
      </c>
      <c r="C28" s="21" t="s">
        <v>159</v>
      </c>
      <c r="D28" s="21" t="s">
        <v>37</v>
      </c>
      <c r="E28" s="21" t="s">
        <v>113</v>
      </c>
      <c r="F28" s="37" t="s">
        <v>98</v>
      </c>
      <c r="G28" s="21">
        <v>2018</v>
      </c>
      <c r="H28" s="21" t="s">
        <v>85</v>
      </c>
      <c r="I28" s="21" t="s">
        <v>84</v>
      </c>
      <c r="J28" s="21" t="s">
        <v>85</v>
      </c>
      <c r="K28" s="21">
        <v>1250</v>
      </c>
      <c r="L28" s="21">
        <v>2</v>
      </c>
      <c r="M28" s="41">
        <v>29403.7</v>
      </c>
      <c r="N28" s="39" t="s">
        <v>85</v>
      </c>
      <c r="O28" s="28">
        <v>38168.153100000003</v>
      </c>
      <c r="P28" s="42" t="s">
        <v>224</v>
      </c>
      <c r="Q28" s="30" t="s">
        <v>18</v>
      </c>
      <c r="R28" s="31">
        <v>45487</v>
      </c>
      <c r="S28" s="31">
        <v>45851</v>
      </c>
      <c r="T28" s="31">
        <v>45487</v>
      </c>
      <c r="U28" s="31">
        <v>45851</v>
      </c>
      <c r="V28" s="37" t="s">
        <v>137</v>
      </c>
      <c r="W28" s="40" t="s">
        <v>186</v>
      </c>
      <c r="X28" s="33" t="s">
        <v>187</v>
      </c>
      <c r="Y28" s="21">
        <v>522447168</v>
      </c>
      <c r="Z28" s="34" t="s">
        <v>186</v>
      </c>
      <c r="AA28" s="35" t="s">
        <v>187</v>
      </c>
      <c r="AB28" s="35">
        <v>522447168</v>
      </c>
      <c r="AC28" s="92"/>
      <c r="AD28" s="92"/>
      <c r="AE28" s="92"/>
    </row>
    <row r="29" spans="1:31" s="36" customFormat="1" ht="45.6" customHeight="1" x14ac:dyDescent="0.3">
      <c r="A29" s="21">
        <v>22</v>
      </c>
      <c r="B29" s="45" t="s">
        <v>37</v>
      </c>
      <c r="C29" s="46" t="s">
        <v>160</v>
      </c>
      <c r="D29" s="46" t="s">
        <v>37</v>
      </c>
      <c r="E29" s="46" t="s">
        <v>114</v>
      </c>
      <c r="F29" s="47" t="s">
        <v>98</v>
      </c>
      <c r="G29" s="46">
        <v>2018</v>
      </c>
      <c r="H29" s="46" t="s">
        <v>85</v>
      </c>
      <c r="I29" s="21" t="s">
        <v>84</v>
      </c>
      <c r="J29" s="46" t="s">
        <v>85</v>
      </c>
      <c r="K29" s="46">
        <v>1250</v>
      </c>
      <c r="L29" s="46">
        <v>2</v>
      </c>
      <c r="M29" s="48">
        <v>34797</v>
      </c>
      <c r="N29" s="39" t="s">
        <v>85</v>
      </c>
      <c r="O29" s="28">
        <v>38168.153100000003</v>
      </c>
      <c r="P29" s="42" t="s">
        <v>224</v>
      </c>
      <c r="Q29" s="30" t="s">
        <v>18</v>
      </c>
      <c r="R29" s="49">
        <v>45487</v>
      </c>
      <c r="S29" s="49">
        <v>45851</v>
      </c>
      <c r="T29" s="49">
        <v>45487</v>
      </c>
      <c r="U29" s="49">
        <v>45851</v>
      </c>
      <c r="V29" s="50" t="s">
        <v>137</v>
      </c>
      <c r="W29" s="40" t="s">
        <v>186</v>
      </c>
      <c r="X29" s="33" t="s">
        <v>187</v>
      </c>
      <c r="Y29" s="21">
        <v>522447168</v>
      </c>
      <c r="Z29" s="34" t="s">
        <v>186</v>
      </c>
      <c r="AA29" s="35" t="s">
        <v>187</v>
      </c>
      <c r="AB29" s="35">
        <v>522447168</v>
      </c>
      <c r="AC29" s="92"/>
      <c r="AD29" s="92"/>
      <c r="AE29" s="92"/>
    </row>
    <row r="30" spans="1:31" s="36" customFormat="1" ht="45.6" customHeight="1" x14ac:dyDescent="0.3">
      <c r="A30" s="21">
        <v>23</v>
      </c>
      <c r="B30" s="22" t="s">
        <v>38</v>
      </c>
      <c r="C30" s="21" t="s">
        <v>161</v>
      </c>
      <c r="D30" s="21" t="s">
        <v>37</v>
      </c>
      <c r="E30" s="21" t="s">
        <v>115</v>
      </c>
      <c r="F30" s="21" t="s">
        <v>190</v>
      </c>
      <c r="G30" s="21">
        <v>2021</v>
      </c>
      <c r="H30" s="21" t="s">
        <v>127</v>
      </c>
      <c r="I30" s="21">
        <v>5</v>
      </c>
      <c r="J30" s="21">
        <v>1345</v>
      </c>
      <c r="K30" s="21">
        <f>J30-660</f>
        <v>685</v>
      </c>
      <c r="L30" s="21">
        <v>2</v>
      </c>
      <c r="M30" s="41">
        <v>38120</v>
      </c>
      <c r="N30" s="39">
        <v>44406</v>
      </c>
      <c r="O30" s="28">
        <v>83920.565767499997</v>
      </c>
      <c r="P30" s="42" t="s">
        <v>224</v>
      </c>
      <c r="Q30" s="30" t="s">
        <v>18</v>
      </c>
      <c r="R30" s="51">
        <v>45502</v>
      </c>
      <c r="S30" s="51">
        <v>45866</v>
      </c>
      <c r="T30" s="51">
        <v>45502</v>
      </c>
      <c r="U30" s="51">
        <v>45866</v>
      </c>
      <c r="V30" s="21" t="s">
        <v>137</v>
      </c>
      <c r="W30" s="21" t="s">
        <v>186</v>
      </c>
      <c r="X30" s="21" t="s">
        <v>187</v>
      </c>
      <c r="Y30" s="21">
        <v>522447168</v>
      </c>
      <c r="Z30" s="21" t="s">
        <v>186</v>
      </c>
      <c r="AA30" s="21" t="s">
        <v>187</v>
      </c>
      <c r="AB30" s="21">
        <v>522447168</v>
      </c>
      <c r="AC30" s="93"/>
      <c r="AD30" s="93"/>
      <c r="AE30" s="93"/>
    </row>
    <row r="31" spans="1:31" s="36" customFormat="1" ht="45.6" customHeight="1" x14ac:dyDescent="0.3">
      <c r="A31" s="21">
        <v>24</v>
      </c>
      <c r="B31" s="22" t="s">
        <v>57</v>
      </c>
      <c r="C31" s="21" t="s">
        <v>162</v>
      </c>
      <c r="D31" s="21" t="s">
        <v>37</v>
      </c>
      <c r="E31" s="21" t="s">
        <v>115</v>
      </c>
      <c r="F31" s="21" t="s">
        <v>190</v>
      </c>
      <c r="G31" s="21">
        <v>2021</v>
      </c>
      <c r="H31" s="21" t="s">
        <v>127</v>
      </c>
      <c r="I31" s="21">
        <v>5</v>
      </c>
      <c r="J31" s="21">
        <v>1345</v>
      </c>
      <c r="K31" s="21">
        <f>J31-660</f>
        <v>685</v>
      </c>
      <c r="L31" s="21">
        <v>2</v>
      </c>
      <c r="M31" s="41">
        <v>34109</v>
      </c>
      <c r="N31" s="39">
        <v>44406</v>
      </c>
      <c r="O31" s="28">
        <v>83920.602149999992</v>
      </c>
      <c r="P31" s="42" t="s">
        <v>224</v>
      </c>
      <c r="Q31" s="30" t="s">
        <v>18</v>
      </c>
      <c r="R31" s="51">
        <v>45502</v>
      </c>
      <c r="S31" s="51">
        <v>45866</v>
      </c>
      <c r="T31" s="51">
        <v>45502</v>
      </c>
      <c r="U31" s="51">
        <v>45866</v>
      </c>
      <c r="V31" s="21" t="s">
        <v>137</v>
      </c>
      <c r="W31" s="21" t="s">
        <v>186</v>
      </c>
      <c r="X31" s="21" t="s">
        <v>187</v>
      </c>
      <c r="Y31" s="21">
        <v>522447168</v>
      </c>
      <c r="Z31" s="21" t="s">
        <v>186</v>
      </c>
      <c r="AA31" s="21" t="s">
        <v>187</v>
      </c>
      <c r="AB31" s="21">
        <v>522447168</v>
      </c>
      <c r="AC31" s="93"/>
      <c r="AD31" s="93"/>
      <c r="AE31" s="93"/>
    </row>
    <row r="32" spans="1:31" s="36" customFormat="1" ht="45.6" customHeight="1" x14ac:dyDescent="0.3">
      <c r="A32" s="21">
        <v>25</v>
      </c>
      <c r="B32" s="22" t="s">
        <v>58</v>
      </c>
      <c r="C32" s="21" t="s">
        <v>163</v>
      </c>
      <c r="D32" s="21" t="s">
        <v>81</v>
      </c>
      <c r="E32" s="21" t="s">
        <v>116</v>
      </c>
      <c r="F32" s="21" t="s">
        <v>99</v>
      </c>
      <c r="G32" s="21">
        <v>2020</v>
      </c>
      <c r="H32" s="21" t="s">
        <v>84</v>
      </c>
      <c r="I32" s="21" t="s">
        <v>84</v>
      </c>
      <c r="J32" s="21">
        <v>750</v>
      </c>
      <c r="K32" s="21">
        <v>505</v>
      </c>
      <c r="L32" s="21" t="s">
        <v>129</v>
      </c>
      <c r="M32" s="41" t="s">
        <v>219</v>
      </c>
      <c r="N32" s="39">
        <v>44076</v>
      </c>
      <c r="O32" s="28">
        <v>5952.1769999999997</v>
      </c>
      <c r="P32" s="42" t="s">
        <v>224</v>
      </c>
      <c r="Q32" s="30" t="s">
        <v>18</v>
      </c>
      <c r="R32" s="51">
        <v>45537</v>
      </c>
      <c r="S32" s="51">
        <v>45901</v>
      </c>
      <c r="T32" s="51">
        <v>45537</v>
      </c>
      <c r="U32" s="51">
        <v>45901</v>
      </c>
      <c r="V32" s="21" t="s">
        <v>138</v>
      </c>
      <c r="W32" s="21" t="s">
        <v>186</v>
      </c>
      <c r="X32" s="21" t="s">
        <v>187</v>
      </c>
      <c r="Y32" s="21">
        <v>522447168</v>
      </c>
      <c r="Z32" s="21" t="s">
        <v>186</v>
      </c>
      <c r="AA32" s="21" t="s">
        <v>187</v>
      </c>
      <c r="AB32" s="21">
        <v>522447168</v>
      </c>
      <c r="AC32" s="93"/>
      <c r="AD32" s="93"/>
      <c r="AE32" s="93"/>
    </row>
    <row r="33" spans="1:31" s="36" customFormat="1" ht="45.6" customHeight="1" x14ac:dyDescent="0.3">
      <c r="A33" s="21">
        <v>26</v>
      </c>
      <c r="B33" s="22" t="s">
        <v>59</v>
      </c>
      <c r="C33" s="21" t="s">
        <v>164</v>
      </c>
      <c r="D33" s="21" t="s">
        <v>74</v>
      </c>
      <c r="E33" s="21" t="s">
        <v>117</v>
      </c>
      <c r="F33" s="21" t="s">
        <v>100</v>
      </c>
      <c r="G33" s="21">
        <v>2011</v>
      </c>
      <c r="H33" s="21">
        <v>4400</v>
      </c>
      <c r="I33" s="21">
        <v>61</v>
      </c>
      <c r="J33" s="21">
        <v>6000</v>
      </c>
      <c r="K33" s="21">
        <f>J33-3912</f>
        <v>2088</v>
      </c>
      <c r="L33" s="21">
        <v>1</v>
      </c>
      <c r="M33" s="41">
        <v>2016</v>
      </c>
      <c r="N33" s="39">
        <v>40812</v>
      </c>
      <c r="O33" s="28">
        <v>24303.51</v>
      </c>
      <c r="P33" s="42" t="s">
        <v>224</v>
      </c>
      <c r="Q33" s="21" t="s">
        <v>18</v>
      </c>
      <c r="R33" s="51">
        <v>45558</v>
      </c>
      <c r="S33" s="51">
        <v>45922</v>
      </c>
      <c r="T33" s="51">
        <v>45558</v>
      </c>
      <c r="U33" s="51">
        <v>45922</v>
      </c>
      <c r="V33" s="21" t="s">
        <v>137</v>
      </c>
      <c r="W33" s="21" t="s">
        <v>186</v>
      </c>
      <c r="X33" s="21" t="s">
        <v>187</v>
      </c>
      <c r="Y33" s="21">
        <v>522447168</v>
      </c>
      <c r="Z33" s="21" t="s">
        <v>186</v>
      </c>
      <c r="AA33" s="21" t="s">
        <v>187</v>
      </c>
      <c r="AB33" s="21">
        <v>522447168</v>
      </c>
      <c r="AC33" s="93"/>
      <c r="AD33" s="93"/>
      <c r="AE33" s="93"/>
    </row>
    <row r="34" spans="1:31" s="36" customFormat="1" ht="45.6" customHeight="1" x14ac:dyDescent="0.3">
      <c r="A34" s="21">
        <v>27</v>
      </c>
      <c r="B34" s="22" t="s">
        <v>60</v>
      </c>
      <c r="C34" s="21" t="s">
        <v>165</v>
      </c>
      <c r="D34" s="21" t="s">
        <v>74</v>
      </c>
      <c r="E34" s="21" t="s">
        <v>117</v>
      </c>
      <c r="F34" s="21" t="s">
        <v>101</v>
      </c>
      <c r="G34" s="21">
        <v>2011</v>
      </c>
      <c r="H34" s="21">
        <v>4400</v>
      </c>
      <c r="I34" s="21">
        <v>61</v>
      </c>
      <c r="J34" s="21">
        <v>6000</v>
      </c>
      <c r="K34" s="21">
        <f>J34-3912</f>
        <v>2088</v>
      </c>
      <c r="L34" s="21">
        <v>1</v>
      </c>
      <c r="M34" s="41">
        <v>1944</v>
      </c>
      <c r="N34" s="39">
        <v>40813</v>
      </c>
      <c r="O34" s="28">
        <v>40300</v>
      </c>
      <c r="P34" s="29" t="s">
        <v>225</v>
      </c>
      <c r="Q34" s="21" t="s">
        <v>18</v>
      </c>
      <c r="R34" s="51">
        <v>45562</v>
      </c>
      <c r="S34" s="51">
        <v>45926</v>
      </c>
      <c r="T34" s="51">
        <v>45562</v>
      </c>
      <c r="U34" s="51">
        <v>45926</v>
      </c>
      <c r="V34" s="21" t="s">
        <v>137</v>
      </c>
      <c r="W34" s="21" t="s">
        <v>186</v>
      </c>
      <c r="X34" s="21" t="s">
        <v>187</v>
      </c>
      <c r="Y34" s="21">
        <v>522447168</v>
      </c>
      <c r="Z34" s="21" t="s">
        <v>186</v>
      </c>
      <c r="AA34" s="21" t="s">
        <v>187</v>
      </c>
      <c r="AB34" s="21">
        <v>522447168</v>
      </c>
      <c r="AC34" s="93"/>
      <c r="AD34" s="93"/>
      <c r="AE34" s="93"/>
    </row>
    <row r="35" spans="1:31" s="36" customFormat="1" ht="45.6" customHeight="1" x14ac:dyDescent="0.3">
      <c r="A35" s="21">
        <v>29</v>
      </c>
      <c r="B35" s="22" t="s">
        <v>61</v>
      </c>
      <c r="C35" s="21" t="s">
        <v>166</v>
      </c>
      <c r="D35" s="21" t="s">
        <v>69</v>
      </c>
      <c r="E35" s="21" t="s">
        <v>118</v>
      </c>
      <c r="F35" s="21" t="s">
        <v>102</v>
      </c>
      <c r="G35" s="21">
        <v>2015</v>
      </c>
      <c r="H35" s="21">
        <v>2998</v>
      </c>
      <c r="I35" s="21">
        <v>125</v>
      </c>
      <c r="J35" s="21">
        <v>7000</v>
      </c>
      <c r="K35" s="21">
        <v>2505</v>
      </c>
      <c r="L35" s="21">
        <v>3</v>
      </c>
      <c r="M35" s="41">
        <v>147560</v>
      </c>
      <c r="N35" s="39">
        <v>42059</v>
      </c>
      <c r="O35" s="28">
        <v>84576.942450000002</v>
      </c>
      <c r="P35" s="42" t="s">
        <v>224</v>
      </c>
      <c r="Q35" s="21" t="s">
        <v>18</v>
      </c>
      <c r="R35" s="51">
        <v>45600</v>
      </c>
      <c r="S35" s="51">
        <v>45964</v>
      </c>
      <c r="T35" s="51">
        <v>45600</v>
      </c>
      <c r="U35" s="51">
        <v>45964</v>
      </c>
      <c r="V35" s="21" t="s">
        <v>137</v>
      </c>
      <c r="W35" s="21" t="s">
        <v>186</v>
      </c>
      <c r="X35" s="21" t="s">
        <v>187</v>
      </c>
      <c r="Y35" s="21">
        <v>522447168</v>
      </c>
      <c r="Z35" s="21" t="s">
        <v>186</v>
      </c>
      <c r="AA35" s="21" t="s">
        <v>187</v>
      </c>
      <c r="AB35" s="21">
        <v>522447168</v>
      </c>
      <c r="AC35" s="93"/>
      <c r="AD35" s="93"/>
      <c r="AE35" s="93"/>
    </row>
    <row r="36" spans="1:31" s="36" customFormat="1" ht="45.6" customHeight="1" x14ac:dyDescent="0.3">
      <c r="A36" s="21">
        <v>30</v>
      </c>
      <c r="B36" s="22" t="s">
        <v>39</v>
      </c>
      <c r="C36" s="21" t="s">
        <v>167</v>
      </c>
      <c r="D36" s="21" t="s">
        <v>200</v>
      </c>
      <c r="E36" s="21" t="s">
        <v>119</v>
      </c>
      <c r="F36" s="21" t="s">
        <v>103</v>
      </c>
      <c r="G36" s="21">
        <v>2019</v>
      </c>
      <c r="H36" s="21">
        <v>1116</v>
      </c>
      <c r="I36" s="21">
        <v>18.5</v>
      </c>
      <c r="J36" s="21">
        <v>1327</v>
      </c>
      <c r="K36" s="21">
        <f>J36-916</f>
        <v>411</v>
      </c>
      <c r="L36" s="21">
        <v>1</v>
      </c>
      <c r="M36" s="41">
        <v>1073.5999999999999</v>
      </c>
      <c r="N36" s="39">
        <v>43774</v>
      </c>
      <c r="O36" s="28">
        <v>50799.429450000003</v>
      </c>
      <c r="P36" s="42" t="s">
        <v>224</v>
      </c>
      <c r="Q36" s="21" t="s">
        <v>18</v>
      </c>
      <c r="R36" s="51">
        <v>45601</v>
      </c>
      <c r="S36" s="51">
        <v>45965</v>
      </c>
      <c r="T36" s="51">
        <v>45601</v>
      </c>
      <c r="U36" s="51">
        <v>45965</v>
      </c>
      <c r="V36" s="21" t="s">
        <v>137</v>
      </c>
      <c r="W36" s="21" t="s">
        <v>186</v>
      </c>
      <c r="X36" s="21" t="s">
        <v>187</v>
      </c>
      <c r="Y36" s="21">
        <v>522447168</v>
      </c>
      <c r="Z36" s="21" t="s">
        <v>186</v>
      </c>
      <c r="AA36" s="21" t="s">
        <v>187</v>
      </c>
      <c r="AB36" s="21">
        <v>522447168</v>
      </c>
      <c r="AC36" s="93"/>
      <c r="AD36" s="93"/>
      <c r="AE36" s="93"/>
    </row>
    <row r="37" spans="1:31" s="36" customFormat="1" ht="45.6" customHeight="1" x14ac:dyDescent="0.3">
      <c r="A37" s="21">
        <v>31</v>
      </c>
      <c r="B37" s="22" t="s">
        <v>40</v>
      </c>
      <c r="C37" s="21" t="s">
        <v>168</v>
      </c>
      <c r="D37" s="21" t="s">
        <v>82</v>
      </c>
      <c r="E37" s="21" t="s">
        <v>120</v>
      </c>
      <c r="F37" s="21" t="s">
        <v>86</v>
      </c>
      <c r="G37" s="21">
        <v>2020</v>
      </c>
      <c r="H37" s="21">
        <v>998</v>
      </c>
      <c r="I37" s="21">
        <v>73.5</v>
      </c>
      <c r="J37" s="21">
        <v>1830</v>
      </c>
      <c r="K37" s="21">
        <v>580</v>
      </c>
      <c r="L37" s="21">
        <v>2</v>
      </c>
      <c r="M37" s="41">
        <v>50396</v>
      </c>
      <c r="N37" s="39">
        <v>44235</v>
      </c>
      <c r="O37" s="28">
        <v>38200</v>
      </c>
      <c r="P37" s="29" t="s">
        <v>225</v>
      </c>
      <c r="Q37" s="21" t="s">
        <v>18</v>
      </c>
      <c r="R37" s="51">
        <v>45601</v>
      </c>
      <c r="S37" s="51">
        <v>45965</v>
      </c>
      <c r="T37" s="51">
        <v>45601</v>
      </c>
      <c r="U37" s="51">
        <v>45965</v>
      </c>
      <c r="V37" s="21" t="s">
        <v>137</v>
      </c>
      <c r="W37" s="21" t="s">
        <v>186</v>
      </c>
      <c r="X37" s="21" t="s">
        <v>187</v>
      </c>
      <c r="Y37" s="21">
        <v>522477168</v>
      </c>
      <c r="Z37" s="21" t="s">
        <v>186</v>
      </c>
      <c r="AA37" s="21" t="s">
        <v>187</v>
      </c>
      <c r="AB37" s="21">
        <v>522447168</v>
      </c>
      <c r="AC37" s="93"/>
      <c r="AD37" s="93"/>
      <c r="AE37" s="93"/>
    </row>
    <row r="38" spans="1:31" s="36" customFormat="1" ht="45.6" customHeight="1" x14ac:dyDescent="0.3">
      <c r="A38" s="21">
        <v>32</v>
      </c>
      <c r="B38" s="22" t="s">
        <v>62</v>
      </c>
      <c r="C38" s="21" t="s">
        <v>169</v>
      </c>
      <c r="D38" s="21" t="s">
        <v>69</v>
      </c>
      <c r="E38" s="21" t="s">
        <v>121</v>
      </c>
      <c r="F38" s="21" t="s">
        <v>104</v>
      </c>
      <c r="G38" s="21">
        <v>2020</v>
      </c>
      <c r="H38" s="21">
        <v>2998</v>
      </c>
      <c r="I38" s="21">
        <v>132</v>
      </c>
      <c r="J38" s="21">
        <v>7200</v>
      </c>
      <c r="K38" s="21">
        <v>4045</v>
      </c>
      <c r="L38" s="21">
        <v>3</v>
      </c>
      <c r="M38" s="41">
        <v>69428</v>
      </c>
      <c r="N38" s="39">
        <v>44151</v>
      </c>
      <c r="O38" s="28">
        <v>176560.63425</v>
      </c>
      <c r="P38" s="42" t="s">
        <v>224</v>
      </c>
      <c r="Q38" s="21" t="s">
        <v>18</v>
      </c>
      <c r="R38" s="51">
        <v>45612</v>
      </c>
      <c r="S38" s="51">
        <v>45976</v>
      </c>
      <c r="T38" s="51">
        <v>45612</v>
      </c>
      <c r="U38" s="51">
        <v>45976</v>
      </c>
      <c r="V38" s="21" t="s">
        <v>137</v>
      </c>
      <c r="W38" s="21" t="s">
        <v>186</v>
      </c>
      <c r="X38" s="21" t="s">
        <v>187</v>
      </c>
      <c r="Y38" s="44">
        <v>93098630800032</v>
      </c>
      <c r="Z38" s="21" t="s">
        <v>186</v>
      </c>
      <c r="AA38" s="21" t="s">
        <v>187</v>
      </c>
      <c r="AB38" s="21">
        <v>522447168</v>
      </c>
      <c r="AC38" s="93"/>
      <c r="AD38" s="93"/>
      <c r="AE38" s="93"/>
    </row>
    <row r="39" spans="1:31" s="36" customFormat="1" ht="45.6" customHeight="1" x14ac:dyDescent="0.3">
      <c r="A39" s="21">
        <v>33</v>
      </c>
      <c r="B39" s="22" t="s">
        <v>63</v>
      </c>
      <c r="C39" s="21" t="s">
        <v>170</v>
      </c>
      <c r="D39" s="21" t="s">
        <v>73</v>
      </c>
      <c r="E39" s="21" t="s">
        <v>83</v>
      </c>
      <c r="F39" s="21" t="s">
        <v>95</v>
      </c>
      <c r="G39" s="21">
        <v>2008</v>
      </c>
      <c r="H39" s="21">
        <v>6374</v>
      </c>
      <c r="I39" s="21">
        <v>210</v>
      </c>
      <c r="J39" s="21">
        <v>26000</v>
      </c>
      <c r="K39" s="21">
        <v>10140</v>
      </c>
      <c r="L39" s="21">
        <v>4</v>
      </c>
      <c r="M39" s="41">
        <v>343507</v>
      </c>
      <c r="N39" s="39">
        <v>39777</v>
      </c>
      <c r="O39" s="28">
        <v>104716.1115</v>
      </c>
      <c r="P39" s="42" t="s">
        <v>224</v>
      </c>
      <c r="Q39" s="21" t="s">
        <v>18</v>
      </c>
      <c r="R39" s="51">
        <v>45613</v>
      </c>
      <c r="S39" s="51">
        <v>45977</v>
      </c>
      <c r="T39" s="51">
        <v>45613</v>
      </c>
      <c r="U39" s="51">
        <v>45977</v>
      </c>
      <c r="V39" s="21" t="s">
        <v>137</v>
      </c>
      <c r="W39" s="21" t="s">
        <v>186</v>
      </c>
      <c r="X39" s="21" t="s">
        <v>187</v>
      </c>
      <c r="Y39" s="21">
        <v>522477168</v>
      </c>
      <c r="Z39" s="21" t="s">
        <v>186</v>
      </c>
      <c r="AA39" s="21" t="s">
        <v>187</v>
      </c>
      <c r="AB39" s="21">
        <v>522447168</v>
      </c>
      <c r="AC39" s="93"/>
      <c r="AD39" s="93"/>
      <c r="AE39" s="93"/>
    </row>
    <row r="40" spans="1:31" s="36" customFormat="1" ht="45.6" customHeight="1" x14ac:dyDescent="0.3">
      <c r="A40" s="21">
        <v>34</v>
      </c>
      <c r="B40" s="22" t="s">
        <v>64</v>
      </c>
      <c r="C40" s="21" t="s">
        <v>171</v>
      </c>
      <c r="D40" s="21" t="s">
        <v>75</v>
      </c>
      <c r="E40" s="21" t="s">
        <v>122</v>
      </c>
      <c r="F40" s="21" t="s">
        <v>105</v>
      </c>
      <c r="G40" s="21">
        <v>2021</v>
      </c>
      <c r="H40" s="21">
        <v>6700</v>
      </c>
      <c r="I40" s="21">
        <v>194</v>
      </c>
      <c r="J40" s="21">
        <v>16000</v>
      </c>
      <c r="K40" s="21" t="s">
        <v>128</v>
      </c>
      <c r="L40" s="21">
        <v>3</v>
      </c>
      <c r="M40" s="41">
        <v>6065</v>
      </c>
      <c r="N40" s="39">
        <v>44517</v>
      </c>
      <c r="O40" s="28">
        <v>845354.37294000015</v>
      </c>
      <c r="P40" s="52" t="s">
        <v>224</v>
      </c>
      <c r="Q40" s="21" t="s">
        <v>18</v>
      </c>
      <c r="R40" s="51">
        <v>45613</v>
      </c>
      <c r="S40" s="51">
        <v>45977</v>
      </c>
      <c r="T40" s="51">
        <v>45613</v>
      </c>
      <c r="U40" s="51">
        <v>45977</v>
      </c>
      <c r="V40" s="21" t="s">
        <v>137</v>
      </c>
      <c r="W40" s="53" t="s">
        <v>196</v>
      </c>
      <c r="X40" s="21" t="s">
        <v>204</v>
      </c>
      <c r="Y40" s="44">
        <v>93098630800032</v>
      </c>
      <c r="Z40" s="21" t="s">
        <v>186</v>
      </c>
      <c r="AA40" s="21" t="s">
        <v>187</v>
      </c>
      <c r="AB40" s="21">
        <v>522447168</v>
      </c>
      <c r="AC40" s="93"/>
      <c r="AD40" s="93"/>
      <c r="AE40" s="93"/>
    </row>
    <row r="41" spans="1:31" s="36" customFormat="1" ht="45.6" customHeight="1" x14ac:dyDescent="0.3">
      <c r="A41" s="21">
        <v>35</v>
      </c>
      <c r="B41" s="22" t="s">
        <v>41</v>
      </c>
      <c r="C41" s="21" t="s">
        <v>172</v>
      </c>
      <c r="D41" s="21" t="s">
        <v>76</v>
      </c>
      <c r="E41" s="21" t="s">
        <v>183</v>
      </c>
      <c r="F41" s="21" t="s">
        <v>86</v>
      </c>
      <c r="G41" s="21">
        <v>2019</v>
      </c>
      <c r="H41" s="21">
        <v>1997</v>
      </c>
      <c r="I41" s="21">
        <v>120</v>
      </c>
      <c r="J41" s="21">
        <v>3500</v>
      </c>
      <c r="K41" s="21">
        <v>1356</v>
      </c>
      <c r="L41" s="21">
        <v>3</v>
      </c>
      <c r="M41" s="54">
        <v>87532</v>
      </c>
      <c r="N41" s="39">
        <v>43787</v>
      </c>
      <c r="O41" s="28">
        <v>61500</v>
      </c>
      <c r="P41" s="29" t="s">
        <v>225</v>
      </c>
      <c r="Q41" s="21" t="s">
        <v>18</v>
      </c>
      <c r="R41" s="51">
        <v>45614</v>
      </c>
      <c r="S41" s="51">
        <v>45978</v>
      </c>
      <c r="T41" s="51">
        <v>45614</v>
      </c>
      <c r="U41" s="51">
        <v>45978</v>
      </c>
      <c r="V41" s="21" t="s">
        <v>139</v>
      </c>
      <c r="W41" s="21" t="s">
        <v>186</v>
      </c>
      <c r="X41" s="21" t="s">
        <v>187</v>
      </c>
      <c r="Y41" s="21">
        <v>522447168</v>
      </c>
      <c r="Z41" s="21" t="s">
        <v>186</v>
      </c>
      <c r="AA41" s="21" t="s">
        <v>187</v>
      </c>
      <c r="AB41" s="21">
        <v>522447168</v>
      </c>
      <c r="AC41" s="93"/>
      <c r="AD41" s="93"/>
      <c r="AE41" s="93"/>
    </row>
    <row r="42" spans="1:31" s="36" customFormat="1" ht="45.6" customHeight="1" x14ac:dyDescent="0.3">
      <c r="A42" s="21">
        <v>36</v>
      </c>
      <c r="B42" s="22" t="s">
        <v>65</v>
      </c>
      <c r="C42" s="21" t="s">
        <v>173</v>
      </c>
      <c r="D42" s="21" t="s">
        <v>73</v>
      </c>
      <c r="E42" s="21" t="s">
        <v>123</v>
      </c>
      <c r="F42" s="21" t="s">
        <v>86</v>
      </c>
      <c r="G42" s="21">
        <v>2016</v>
      </c>
      <c r="H42" s="21">
        <v>5132</v>
      </c>
      <c r="I42" s="21">
        <v>130</v>
      </c>
      <c r="J42" s="21">
        <v>15000</v>
      </c>
      <c r="K42" s="21">
        <v>15000</v>
      </c>
      <c r="L42" s="21">
        <v>2</v>
      </c>
      <c r="M42" s="41">
        <v>204973</v>
      </c>
      <c r="N42" s="39">
        <v>42698</v>
      </c>
      <c r="O42" s="28">
        <v>118606.95</v>
      </c>
      <c r="P42" s="42" t="s">
        <v>224</v>
      </c>
      <c r="Q42" s="21" t="s">
        <v>18</v>
      </c>
      <c r="R42" s="51">
        <v>45620</v>
      </c>
      <c r="S42" s="51">
        <v>45984</v>
      </c>
      <c r="T42" s="51">
        <v>45620</v>
      </c>
      <c r="U42" s="51">
        <v>45984</v>
      </c>
      <c r="V42" s="21" t="s">
        <v>137</v>
      </c>
      <c r="W42" s="21" t="s">
        <v>186</v>
      </c>
      <c r="X42" s="21" t="s">
        <v>187</v>
      </c>
      <c r="Y42" s="21">
        <v>522477168</v>
      </c>
      <c r="Z42" s="21" t="s">
        <v>186</v>
      </c>
      <c r="AA42" s="21" t="s">
        <v>187</v>
      </c>
      <c r="AB42" s="21">
        <v>522447168</v>
      </c>
      <c r="AC42" s="93"/>
      <c r="AD42" s="93"/>
      <c r="AE42" s="93"/>
    </row>
    <row r="43" spans="1:31" s="36" customFormat="1" ht="45.6" customHeight="1" x14ac:dyDescent="0.3">
      <c r="A43" s="21">
        <v>37</v>
      </c>
      <c r="B43" s="22" t="s">
        <v>66</v>
      </c>
      <c r="C43" s="21" t="s">
        <v>174</v>
      </c>
      <c r="D43" s="21" t="s">
        <v>73</v>
      </c>
      <c r="E43" s="21" t="s">
        <v>189</v>
      </c>
      <c r="F43" s="21" t="s">
        <v>202</v>
      </c>
      <c r="G43" s="21">
        <v>2008</v>
      </c>
      <c r="H43" s="21">
        <v>6883</v>
      </c>
      <c r="I43" s="21">
        <v>205</v>
      </c>
      <c r="J43" s="21">
        <v>26000</v>
      </c>
      <c r="K43" s="21">
        <v>10400</v>
      </c>
      <c r="L43" s="21">
        <v>3</v>
      </c>
      <c r="M43" s="41">
        <v>203200</v>
      </c>
      <c r="N43" s="39">
        <v>39864</v>
      </c>
      <c r="O43" s="28">
        <v>107417.1483</v>
      </c>
      <c r="P43" s="42" t="s">
        <v>224</v>
      </c>
      <c r="Q43" s="21" t="s">
        <v>18</v>
      </c>
      <c r="R43" s="51">
        <v>45621</v>
      </c>
      <c r="S43" s="51">
        <v>45985</v>
      </c>
      <c r="T43" s="51">
        <v>45621</v>
      </c>
      <c r="U43" s="51">
        <v>45985</v>
      </c>
      <c r="V43" s="21" t="s">
        <v>137</v>
      </c>
      <c r="W43" s="21" t="s">
        <v>186</v>
      </c>
      <c r="X43" s="21" t="s">
        <v>187</v>
      </c>
      <c r="Y43" s="21">
        <v>522447168</v>
      </c>
      <c r="Z43" s="21" t="s">
        <v>186</v>
      </c>
      <c r="AA43" s="21" t="s">
        <v>187</v>
      </c>
      <c r="AB43" s="21">
        <v>522447168</v>
      </c>
      <c r="AC43" s="93"/>
      <c r="AD43" s="93"/>
      <c r="AE43" s="93"/>
    </row>
    <row r="44" spans="1:31" s="36" customFormat="1" ht="45.6" customHeight="1" x14ac:dyDescent="0.3">
      <c r="A44" s="21">
        <v>38</v>
      </c>
      <c r="B44" s="22" t="s">
        <v>67</v>
      </c>
      <c r="C44" s="21" t="s">
        <v>175</v>
      </c>
      <c r="D44" s="21" t="s">
        <v>71</v>
      </c>
      <c r="E44" s="21" t="s">
        <v>124</v>
      </c>
      <c r="F44" s="21" t="s">
        <v>104</v>
      </c>
      <c r="G44" s="21">
        <v>2019</v>
      </c>
      <c r="H44" s="21">
        <v>9291</v>
      </c>
      <c r="I44" s="21">
        <v>206</v>
      </c>
      <c r="J44" s="21">
        <v>18000</v>
      </c>
      <c r="K44" s="21">
        <v>7815</v>
      </c>
      <c r="L44" s="21">
        <v>2</v>
      </c>
      <c r="M44" s="41">
        <v>121709</v>
      </c>
      <c r="N44" s="39">
        <v>43801</v>
      </c>
      <c r="O44" s="28">
        <v>338731.47</v>
      </c>
      <c r="P44" s="42" t="s">
        <v>224</v>
      </c>
      <c r="Q44" s="21" t="s">
        <v>18</v>
      </c>
      <c r="R44" s="51">
        <v>45628</v>
      </c>
      <c r="S44" s="51">
        <v>45992</v>
      </c>
      <c r="T44" s="51">
        <v>45628</v>
      </c>
      <c r="U44" s="51">
        <v>45992</v>
      </c>
      <c r="V44" s="21" t="s">
        <v>137</v>
      </c>
      <c r="W44" s="21" t="s">
        <v>221</v>
      </c>
      <c r="X44" s="21" t="s">
        <v>204</v>
      </c>
      <c r="Y44" s="44">
        <v>93098630800032</v>
      </c>
      <c r="Z44" s="21" t="s">
        <v>186</v>
      </c>
      <c r="AA44" s="21" t="s">
        <v>187</v>
      </c>
      <c r="AB44" s="21">
        <v>522447168</v>
      </c>
      <c r="AC44" s="93"/>
      <c r="AD44" s="93"/>
      <c r="AE44" s="93"/>
    </row>
    <row r="45" spans="1:31" s="36" customFormat="1" ht="45.6" customHeight="1" x14ac:dyDescent="0.3">
      <c r="A45" s="21">
        <v>39</v>
      </c>
      <c r="B45" s="22" t="s">
        <v>68</v>
      </c>
      <c r="C45" s="46" t="s">
        <v>176</v>
      </c>
      <c r="D45" s="46" t="s">
        <v>126</v>
      </c>
      <c r="E45" s="46" t="s">
        <v>119</v>
      </c>
      <c r="F45" s="46" t="s">
        <v>191</v>
      </c>
      <c r="G45" s="46">
        <v>2017</v>
      </c>
      <c r="H45" s="46">
        <v>1116</v>
      </c>
      <c r="I45" s="46">
        <v>18.5</v>
      </c>
      <c r="J45" s="46">
        <v>1327</v>
      </c>
      <c r="K45" s="46">
        <f>J45-916</f>
        <v>411</v>
      </c>
      <c r="L45" s="46">
        <v>1</v>
      </c>
      <c r="M45" s="47">
        <v>1176</v>
      </c>
      <c r="N45" s="39">
        <v>43403</v>
      </c>
      <c r="O45" s="28">
        <v>49203</v>
      </c>
      <c r="P45" s="42" t="s">
        <v>224</v>
      </c>
      <c r="Q45" s="46" t="s">
        <v>18</v>
      </c>
      <c r="R45" s="55">
        <v>45647</v>
      </c>
      <c r="S45" s="55">
        <v>46011</v>
      </c>
      <c r="T45" s="55">
        <v>45647</v>
      </c>
      <c r="U45" s="55">
        <v>46011</v>
      </c>
      <c r="V45" s="46" t="s">
        <v>137</v>
      </c>
      <c r="W45" s="46" t="s">
        <v>186</v>
      </c>
      <c r="X45" s="46" t="s">
        <v>187</v>
      </c>
      <c r="Y45" s="46">
        <v>522447168</v>
      </c>
      <c r="Z45" s="46" t="s">
        <v>186</v>
      </c>
      <c r="AA45" s="46" t="s">
        <v>187</v>
      </c>
      <c r="AB45" s="46">
        <v>522447168</v>
      </c>
      <c r="AC45" s="94"/>
      <c r="AD45" s="94"/>
      <c r="AE45" s="94"/>
    </row>
    <row r="46" spans="1:31" s="56" customFormat="1" ht="45.6" customHeight="1" x14ac:dyDescent="0.3">
      <c r="A46" s="21">
        <v>40</v>
      </c>
      <c r="B46" s="22" t="s">
        <v>178</v>
      </c>
      <c r="C46" s="21" t="s">
        <v>179</v>
      </c>
      <c r="D46" s="21" t="s">
        <v>73</v>
      </c>
      <c r="E46" s="21" t="s">
        <v>83</v>
      </c>
      <c r="F46" s="21" t="s">
        <v>89</v>
      </c>
      <c r="G46" s="21">
        <v>2013</v>
      </c>
      <c r="H46" s="21">
        <v>7201</v>
      </c>
      <c r="I46" s="21">
        <v>210</v>
      </c>
      <c r="J46" s="21">
        <v>26000</v>
      </c>
      <c r="K46" s="21">
        <v>10750</v>
      </c>
      <c r="L46" s="21">
        <v>4</v>
      </c>
      <c r="M46" s="37">
        <v>101130</v>
      </c>
      <c r="N46" s="39">
        <v>41582</v>
      </c>
      <c r="O46" s="28">
        <v>152460</v>
      </c>
      <c r="P46" s="52" t="s">
        <v>224</v>
      </c>
      <c r="Q46" s="21" t="s">
        <v>18</v>
      </c>
      <c r="R46" s="51">
        <v>45586</v>
      </c>
      <c r="S46" s="51">
        <v>45950</v>
      </c>
      <c r="T46" s="51">
        <v>45586</v>
      </c>
      <c r="U46" s="51">
        <v>45950</v>
      </c>
      <c r="V46" s="21" t="s">
        <v>137</v>
      </c>
      <c r="W46" s="21" t="s">
        <v>184</v>
      </c>
      <c r="X46" s="21" t="s">
        <v>185</v>
      </c>
      <c r="Y46" s="44">
        <v>93098630800745</v>
      </c>
      <c r="Z46" s="21" t="s">
        <v>186</v>
      </c>
      <c r="AA46" s="21" t="s">
        <v>187</v>
      </c>
      <c r="AB46" s="21">
        <v>522447168</v>
      </c>
      <c r="AC46" s="93"/>
      <c r="AD46" s="93"/>
      <c r="AE46" s="93"/>
    </row>
    <row r="47" spans="1:31" s="56" customFormat="1" ht="45.6" customHeight="1" x14ac:dyDescent="0.3">
      <c r="A47" s="21">
        <v>41</v>
      </c>
      <c r="B47" s="22" t="s">
        <v>180</v>
      </c>
      <c r="C47" s="21" t="s">
        <v>181</v>
      </c>
      <c r="D47" s="21" t="s">
        <v>182</v>
      </c>
      <c r="E47" s="21" t="s">
        <v>188</v>
      </c>
      <c r="F47" s="21" t="s">
        <v>86</v>
      </c>
      <c r="G47" s="21">
        <v>2022</v>
      </c>
      <c r="H47" s="21">
        <v>2184</v>
      </c>
      <c r="I47" s="21">
        <v>103</v>
      </c>
      <c r="J47" s="21">
        <v>3500</v>
      </c>
      <c r="K47" s="21">
        <v>1385</v>
      </c>
      <c r="L47" s="21">
        <v>2</v>
      </c>
      <c r="M47" s="37">
        <v>26695</v>
      </c>
      <c r="N47" s="39">
        <v>44853</v>
      </c>
      <c r="O47" s="28">
        <v>104700</v>
      </c>
      <c r="P47" s="29" t="s">
        <v>225</v>
      </c>
      <c r="Q47" s="21" t="s">
        <v>18</v>
      </c>
      <c r="R47" s="51">
        <v>45584</v>
      </c>
      <c r="S47" s="51">
        <v>45948</v>
      </c>
      <c r="T47" s="51">
        <v>45584</v>
      </c>
      <c r="U47" s="51">
        <v>45948</v>
      </c>
      <c r="V47" s="21" t="s">
        <v>137</v>
      </c>
      <c r="W47" s="21" t="s">
        <v>186</v>
      </c>
      <c r="X47" s="21" t="s">
        <v>187</v>
      </c>
      <c r="Y47" s="21">
        <v>522447168</v>
      </c>
      <c r="Z47" s="21" t="s">
        <v>186</v>
      </c>
      <c r="AA47" s="21" t="s">
        <v>187</v>
      </c>
      <c r="AB47" s="21">
        <v>522447168</v>
      </c>
      <c r="AC47" s="93"/>
      <c r="AD47" s="93"/>
      <c r="AE47" s="93"/>
    </row>
    <row r="48" spans="1:31" s="56" customFormat="1" ht="45.6" customHeight="1" x14ac:dyDescent="0.3">
      <c r="A48" s="21">
        <v>42</v>
      </c>
      <c r="B48" s="22" t="s">
        <v>205</v>
      </c>
      <c r="C48" s="21" t="s">
        <v>206</v>
      </c>
      <c r="D48" s="21" t="s">
        <v>211</v>
      </c>
      <c r="E48" s="21" t="s">
        <v>207</v>
      </c>
      <c r="F48" s="21" t="s">
        <v>210</v>
      </c>
      <c r="G48" s="21">
        <v>2022</v>
      </c>
      <c r="H48" s="21">
        <v>2998</v>
      </c>
      <c r="I48" s="21">
        <v>129</v>
      </c>
      <c r="J48" s="21">
        <v>7200</v>
      </c>
      <c r="K48" s="21">
        <v>3840</v>
      </c>
      <c r="L48" s="21">
        <v>3</v>
      </c>
      <c r="M48" s="37">
        <v>25678</v>
      </c>
      <c r="N48" s="39">
        <v>44890</v>
      </c>
      <c r="O48" s="28">
        <v>203721.21</v>
      </c>
      <c r="P48" s="52" t="s">
        <v>224</v>
      </c>
      <c r="Q48" s="21" t="s">
        <v>18</v>
      </c>
      <c r="R48" s="51">
        <v>45621</v>
      </c>
      <c r="S48" s="51">
        <v>45985</v>
      </c>
      <c r="T48" s="51">
        <v>45621</v>
      </c>
      <c r="U48" s="51">
        <v>45985</v>
      </c>
      <c r="V48" s="21" t="s">
        <v>232</v>
      </c>
      <c r="W48" s="21" t="s">
        <v>208</v>
      </c>
      <c r="X48" s="21" t="s">
        <v>209</v>
      </c>
      <c r="Y48" s="44">
        <v>93098630800634</v>
      </c>
      <c r="Z48" s="21" t="s">
        <v>186</v>
      </c>
      <c r="AA48" s="21" t="s">
        <v>187</v>
      </c>
      <c r="AB48" s="21">
        <v>522447168</v>
      </c>
      <c r="AC48" s="93"/>
      <c r="AD48" s="93"/>
      <c r="AE48" s="93"/>
    </row>
    <row r="49" spans="1:31" s="65" customFormat="1" ht="45.6" customHeight="1" x14ac:dyDescent="0.3">
      <c r="A49" s="57">
        <v>43</v>
      </c>
      <c r="B49" s="58" t="s">
        <v>212</v>
      </c>
      <c r="C49" s="57" t="s">
        <v>213</v>
      </c>
      <c r="D49" s="59" t="s">
        <v>214</v>
      </c>
      <c r="E49" s="57" t="s">
        <v>215</v>
      </c>
      <c r="F49" s="60" t="s">
        <v>216</v>
      </c>
      <c r="G49" s="57">
        <v>2023</v>
      </c>
      <c r="H49" s="57">
        <v>9291</v>
      </c>
      <c r="I49" s="57">
        <v>235</v>
      </c>
      <c r="J49" s="57">
        <v>29000</v>
      </c>
      <c r="K49" s="57">
        <f>J49-14770</f>
        <v>14230</v>
      </c>
      <c r="L49" s="57">
        <v>3</v>
      </c>
      <c r="M49" s="61">
        <v>17667</v>
      </c>
      <c r="N49" s="62">
        <v>45019</v>
      </c>
      <c r="O49" s="28">
        <v>515938.5</v>
      </c>
      <c r="P49" s="42" t="s">
        <v>224</v>
      </c>
      <c r="Q49" s="57" t="s">
        <v>18</v>
      </c>
      <c r="R49" s="63">
        <v>45385</v>
      </c>
      <c r="S49" s="63">
        <v>45749</v>
      </c>
      <c r="T49" s="63">
        <v>45385</v>
      </c>
      <c r="U49" s="63">
        <v>45749</v>
      </c>
      <c r="V49" s="57" t="s">
        <v>139</v>
      </c>
      <c r="W49" s="60" t="s">
        <v>217</v>
      </c>
      <c r="X49" s="57" t="s">
        <v>218</v>
      </c>
      <c r="Y49" s="64">
        <v>47219176700103</v>
      </c>
      <c r="Z49" s="60" t="s">
        <v>186</v>
      </c>
      <c r="AA49" s="60" t="s">
        <v>187</v>
      </c>
      <c r="AB49" s="60">
        <v>522447168</v>
      </c>
      <c r="AC49" s="95"/>
      <c r="AD49" s="95"/>
      <c r="AE49" s="95"/>
    </row>
    <row r="50" spans="1:31" s="1" customFormat="1" ht="45.6" customHeight="1" thickBot="1" x14ac:dyDescent="0.35">
      <c r="A50" s="66">
        <v>44</v>
      </c>
      <c r="B50" s="67" t="s">
        <v>227</v>
      </c>
      <c r="C50" s="66" t="s">
        <v>228</v>
      </c>
      <c r="D50" s="66" t="s">
        <v>69</v>
      </c>
      <c r="E50" s="66" t="s">
        <v>229</v>
      </c>
      <c r="F50" s="21" t="s">
        <v>216</v>
      </c>
      <c r="G50" s="66">
        <v>2023</v>
      </c>
      <c r="H50" s="66">
        <v>2998</v>
      </c>
      <c r="I50" s="66">
        <v>100</v>
      </c>
      <c r="J50" s="66">
        <v>7200</v>
      </c>
      <c r="K50" s="66">
        <v>2517</v>
      </c>
      <c r="L50" s="66">
        <v>3</v>
      </c>
      <c r="M50" s="68"/>
      <c r="N50" s="69">
        <v>45278</v>
      </c>
      <c r="O50" s="70">
        <v>471655.8</v>
      </c>
      <c r="P50" s="71" t="s">
        <v>224</v>
      </c>
      <c r="Q50" s="66" t="s">
        <v>18</v>
      </c>
      <c r="R50" s="72">
        <v>45644</v>
      </c>
      <c r="S50" s="72">
        <v>46008</v>
      </c>
      <c r="T50" s="72">
        <v>45644</v>
      </c>
      <c r="U50" s="72">
        <v>46008</v>
      </c>
      <c r="V50" s="66" t="s">
        <v>139</v>
      </c>
      <c r="W50" s="21" t="s">
        <v>230</v>
      </c>
      <c r="X50" s="21" t="s">
        <v>231</v>
      </c>
      <c r="Y50" s="73">
        <v>43056012800702</v>
      </c>
      <c r="Z50" s="21" t="s">
        <v>186</v>
      </c>
      <c r="AA50" s="21" t="s">
        <v>187</v>
      </c>
      <c r="AB50" s="21">
        <v>522447168</v>
      </c>
      <c r="AC50" s="93"/>
      <c r="AD50" s="93"/>
      <c r="AE50" s="93"/>
    </row>
    <row r="51" spans="1:31" ht="45.6" customHeight="1" x14ac:dyDescent="0.3"/>
  </sheetData>
  <autoFilter ref="A7:CX50" xr:uid="{00000000-0009-0000-0000-000000000000}"/>
  <mergeCells count="29">
    <mergeCell ref="AC8:AE8"/>
    <mergeCell ref="G6:G7"/>
    <mergeCell ref="F6:F7"/>
    <mergeCell ref="H6:H7"/>
    <mergeCell ref="J6:J7"/>
    <mergeCell ref="K6:K7"/>
    <mergeCell ref="L6:L7"/>
    <mergeCell ref="N6:N7"/>
    <mergeCell ref="I6:I7"/>
    <mergeCell ref="P6:P7"/>
    <mergeCell ref="M6:M7"/>
    <mergeCell ref="Q6:Q7"/>
    <mergeCell ref="O6:O7"/>
    <mergeCell ref="R8:S8"/>
    <mergeCell ref="T8:U8"/>
    <mergeCell ref="W8:Y8"/>
    <mergeCell ref="Z8:AB8"/>
    <mergeCell ref="W6:Y6"/>
    <mergeCell ref="Z6:AB6"/>
    <mergeCell ref="V6:V7"/>
    <mergeCell ref="R6:S6"/>
    <mergeCell ref="T6:U6"/>
    <mergeCell ref="A3:B3"/>
    <mergeCell ref="A4:B4"/>
    <mergeCell ref="E6:E7"/>
    <mergeCell ref="D6:D7"/>
    <mergeCell ref="C6:C7"/>
    <mergeCell ref="B6:B7"/>
    <mergeCell ref="A6:A7"/>
  </mergeCells>
  <pageMargins left="0.25" right="0.25" top="0.75" bottom="0.75" header="0.3" footer="0.3"/>
  <pageSetup paperSize="9" scale="12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B8" sqref="B8"/>
    </sheetView>
  </sheetViews>
  <sheetFormatPr defaultRowHeight="14.4" x14ac:dyDescent="0.3"/>
  <cols>
    <col min="1" max="1" width="13" customWidth="1"/>
  </cols>
  <sheetData>
    <row r="1" spans="1:1" x14ac:dyDescent="0.3">
      <c r="A1" s="13" t="s">
        <v>14</v>
      </c>
    </row>
    <row r="2" spans="1:1" x14ac:dyDescent="0.3">
      <c r="A2" s="13" t="s">
        <v>15</v>
      </c>
    </row>
    <row r="3" spans="1:1" x14ac:dyDescent="0.3">
      <c r="A3" s="13" t="s">
        <v>17</v>
      </c>
    </row>
    <row r="4" spans="1:1" x14ac:dyDescent="0.3">
      <c r="A4" s="13" t="s">
        <v>16</v>
      </c>
    </row>
    <row r="5" spans="1:1" x14ac:dyDescent="0.3">
      <c r="A5" s="13" t="s">
        <v>21</v>
      </c>
    </row>
    <row r="6" spans="1:1" x14ac:dyDescent="0.3">
      <c r="A6" s="13" t="s">
        <v>22</v>
      </c>
    </row>
    <row r="7" spans="1:1" x14ac:dyDescent="0.3">
      <c r="A7" s="13"/>
    </row>
    <row r="8" spans="1:1" x14ac:dyDescent="0.3">
      <c r="A8" s="13" t="s">
        <v>18</v>
      </c>
    </row>
    <row r="9" spans="1:1" x14ac:dyDescent="0.3">
      <c r="A9" s="13" t="s">
        <v>19</v>
      </c>
    </row>
    <row r="10" spans="1:1" x14ac:dyDescent="0.3">
      <c r="A10" s="13" t="s">
        <v>20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Zestawienie pojazdów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Radtke</dc:creator>
  <cp:lastModifiedBy>Katarzyna Jagielska</cp:lastModifiedBy>
  <cp:lastPrinted>2023-10-17T08:55:44Z</cp:lastPrinted>
  <dcterms:created xsi:type="dcterms:W3CDTF">2017-11-22T10:35:25Z</dcterms:created>
  <dcterms:modified xsi:type="dcterms:W3CDTF">2024-11-22T10:06:19Z</dcterms:modified>
</cp:coreProperties>
</file>