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Zamówienia\Zamowienia\2025 - Postępowania\2 Postępowania KODEKSOWE 2025\9 KC 2025 Ubezpieczenie\"/>
    </mc:Choice>
  </mc:AlternateContent>
  <bookViews>
    <workbookView xWindow="28680" yWindow="-120" windowWidth="29040" windowHeight="15720" tabRatio="500"/>
  </bookViews>
  <sheets>
    <sheet name="Arkusz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H13" i="1"/>
  <c r="I13" i="1"/>
  <c r="J6" i="1"/>
  <c r="I6" i="1"/>
  <c r="J20" i="1" l="1"/>
  <c r="J12" i="1"/>
  <c r="K13" i="1" l="1"/>
  <c r="K6" i="1"/>
  <c r="I20" i="1" l="1"/>
  <c r="H20" i="1"/>
  <c r="I12" i="1"/>
  <c r="H12" i="1"/>
</calcChain>
</file>

<file path=xl/sharedStrings.xml><?xml version="1.0" encoding="utf-8"?>
<sst xmlns="http://schemas.openxmlformats.org/spreadsheetml/2006/main" count="75" uniqueCount="32">
  <si>
    <t>ZESTAWIENIE OFERT</t>
  </si>
  <si>
    <t>PORÓWNANIE OFERT</t>
  </si>
  <si>
    <t>Przedmiot zamówienia</t>
  </si>
  <si>
    <t>Kwota, którą Zamawiający przeznacza na realizację zamówienia</t>
  </si>
  <si>
    <t>Oferta nr 1</t>
  </si>
  <si>
    <t>Oferta nr 2</t>
  </si>
  <si>
    <t>TU INTER POLSKA SA
02-305 Warszawa, AL. Jerozolimskie 142B
NIP 5470206285</t>
  </si>
  <si>
    <t>Część 1 – ubezpieczenie odpowiedzialności cywilnej</t>
  </si>
  <si>
    <t>Cena – 60</t>
  </si>
  <si>
    <t>NIE</t>
  </si>
  <si>
    <t xml:space="preserve">NIE </t>
  </si>
  <si>
    <t>TAK</t>
  </si>
  <si>
    <t>ŁĄCZNIA ILOŚĆ PKT:</t>
  </si>
  <si>
    <r>
      <rPr>
        <sz val="10"/>
        <color theme="1"/>
        <rFont val="Calibri"/>
        <family val="2"/>
        <charset val="238"/>
      </rPr>
      <t xml:space="preserve">Część 2 – </t>
    </r>
    <r>
      <rPr>
        <sz val="10"/>
        <rFont val="Calibri"/>
        <family val="2"/>
        <charset val="238"/>
      </rPr>
      <t>ubezpieczenie mienia</t>
    </r>
  </si>
  <si>
    <t>PZU S.A.
Rondo Ignacego Daszyńskiego 4, 00-843 Warszawa
NIP 526-025-10-49</t>
  </si>
  <si>
    <t>Kryteria oceny ofert</t>
  </si>
  <si>
    <t>RÓŻNICA</t>
  </si>
  <si>
    <t>Oferta nr 3</t>
  </si>
  <si>
    <t>INTERRISK TU SA VIENNA INSURANCE GROUP UL. Noakowskiego 22, 00-668 Warszawa NIP 5260038806</t>
  </si>
  <si>
    <t xml:space="preserve"> Klauzula zniżki za dobry przebig ubezpieczenia – TAK / NIE*  - 8 PKT</t>
  </si>
  <si>
    <t>Klauzula szkód związanych z naruszeniem dóbr osobistych – TAK / NIE*  - 8 PKT</t>
  </si>
  <si>
    <t xml:space="preserve"> Klauzula przeoczenia– TAK / NIE* - 5 PKT</t>
  </si>
  <si>
    <t xml:space="preserve"> Klauzula szkód wynikłych z braku lub niewłaściwego zabezpieczenia – TAK / NIE*  - 7 PKT</t>
  </si>
  <si>
    <t xml:space="preserve"> Klauzula funduszu prewencyjnego  – TAK / NIE*  - 12 PKT</t>
  </si>
  <si>
    <t>Klauzula przeoczenia – TAK / NIE*  - 5 PKT</t>
  </si>
  <si>
    <t xml:space="preserve"> Klauzula restytucji mienia – TAK / NIE* - 4 PKT</t>
  </si>
  <si>
    <t>Klauzula funduszu prewencyjnego – TAK/ NIE* - 12 PKT</t>
  </si>
  <si>
    <t>Klauzula zniżki za dobry przebieg ubezpieczenia – TAK/ NIE* - 7 PKT</t>
  </si>
  <si>
    <t>Klauzula rozszerzonej ochrony – TAK / NIE* - 5 PKT</t>
  </si>
  <si>
    <t>Klauzula ataku terrorystycznego – TAK / NIE* - 7PKT</t>
  </si>
  <si>
    <t>Nie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</si>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</sst>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5]General"/>
    <numFmt numFmtId="165" formatCode="#,##0.00\ _z_ł"/>
  </numFmts>
  <fonts count="10" x14ac:knownFonts="1">
    <font>
      <sz val="11"/>
      <color theme="1"/>
      <name val="Calibri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Calibri"/>
      <family val="2"/>
      <charset val="238"/>
    </font>
    <font>
      <sz val="10"/>
      <color rgb="FF000000"/>
      <name val="Calibri"/>
      <family val="2"/>
      <charset val="238"/>
    </font>
    <font>
      <i/>
      <sz val="10"/>
      <color theme="1"/>
      <name val="Calibri"/>
      <family val="2"/>
      <charset val="238"/>
    </font>
    <font>
      <i/>
      <sz val="11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sz val="11"/>
      <color rgb="FF00B050"/>
      <name val="Calibri"/>
      <family val="2"/>
      <charset val="238"/>
    </font>
    <font>
      <sz val="11"/>
      <color rgb="FFFF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3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wrapText="1"/>
    </xf>
    <xf numFmtId="0" fontId="5" fillId="0" borderId="5" xfId="0" applyFont="1" applyBorder="1" applyAlignment="1">
      <alignment wrapText="1"/>
    </xf>
    <xf numFmtId="4" fontId="8" fillId="0" borderId="0" xfId="0" applyNumberFormat="1" applyFont="1"/>
    <xf numFmtId="4" fontId="9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K20"/>
  <sheetViews>
    <sheetView tabSelected="1" zoomScale="85" zoomScaleNormal="85" workbookViewId="0">
      <selection activeCell="B3" sqref="B3:J20"/>
    </sheetView>
  </sheetViews>
  <sheetFormatPr defaultColWidth="35.28515625" defaultRowHeight="15" x14ac:dyDescent="0.25"/>
  <cols>
    <col min="1" max="1" width="4.85546875" customWidth="1"/>
    <col min="2" max="2" width="25.7109375" customWidth="1"/>
    <col min="3" max="3" width="17.7109375" customWidth="1"/>
    <col min="4" max="4" width="23.42578125" style="1" customWidth="1"/>
    <col min="5" max="5" width="17.7109375" customWidth="1"/>
    <col min="6" max="6" width="20.140625" style="2" customWidth="1"/>
    <col min="7" max="7" width="17.42578125" style="2" customWidth="1"/>
    <col min="8" max="8" width="17" customWidth="1"/>
    <col min="9" max="9" width="16.5703125" customWidth="1"/>
    <col min="10" max="10" width="16.42578125" customWidth="1"/>
    <col min="11" max="11" width="19.7109375" customWidth="1"/>
    <col min="16383" max="16384" width="11.5703125" customWidth="1"/>
  </cols>
  <sheetData>
    <row r="3" spans="2:11" ht="13.9" customHeight="1" x14ac:dyDescent="0.25">
      <c r="B3" s="3"/>
      <c r="C3" s="3"/>
      <c r="D3" s="4"/>
      <c r="E3" s="33" t="s">
        <v>0</v>
      </c>
      <c r="F3" s="34"/>
      <c r="G3" s="35"/>
      <c r="H3" s="32" t="s">
        <v>1</v>
      </c>
      <c r="I3" s="32"/>
      <c r="J3" s="32"/>
      <c r="K3" s="1" t="s">
        <v>16</v>
      </c>
    </row>
    <row r="4" spans="2:11" ht="14.1" customHeight="1" x14ac:dyDescent="0.25">
      <c r="B4" s="28" t="s">
        <v>2</v>
      </c>
      <c r="C4" s="28" t="s">
        <v>3</v>
      </c>
      <c r="D4" s="28" t="s">
        <v>15</v>
      </c>
      <c r="E4" s="5" t="s">
        <v>4</v>
      </c>
      <c r="F4" s="6" t="s">
        <v>5</v>
      </c>
      <c r="G4" s="6" t="s">
        <v>17</v>
      </c>
      <c r="H4" s="6" t="s">
        <v>4</v>
      </c>
      <c r="I4" s="6" t="s">
        <v>5</v>
      </c>
      <c r="J4" s="6" t="s">
        <v>17</v>
      </c>
    </row>
    <row r="5" spans="2:11" ht="81.75" customHeight="1" x14ac:dyDescent="0.25">
      <c r="B5" s="28"/>
      <c r="C5" s="28"/>
      <c r="D5" s="28"/>
      <c r="E5" s="26" t="s">
        <v>18</v>
      </c>
      <c r="F5" s="8" t="s">
        <v>14</v>
      </c>
      <c r="G5" s="7" t="s">
        <v>6</v>
      </c>
      <c r="H5" s="26" t="s">
        <v>18</v>
      </c>
      <c r="I5" s="8" t="s">
        <v>14</v>
      </c>
      <c r="J5" s="8" t="s">
        <v>6</v>
      </c>
    </row>
    <row r="6" spans="2:11" ht="13.9" customHeight="1" x14ac:dyDescent="0.25">
      <c r="B6" s="28" t="s">
        <v>7</v>
      </c>
      <c r="C6" s="29">
        <v>20000</v>
      </c>
      <c r="D6" s="20" t="s">
        <v>8</v>
      </c>
      <c r="E6" s="17" t="s">
        <v>31</v>
      </c>
      <c r="F6" s="17">
        <v>21288.69</v>
      </c>
      <c r="G6" s="17">
        <v>19433</v>
      </c>
      <c r="H6" s="17" t="s">
        <v>31</v>
      </c>
      <c r="I6" s="36">
        <f>ROUND(($G$6/F6)*60, 2)</f>
        <v>54.77</v>
      </c>
      <c r="J6" s="36">
        <f>ROUND(($G$6/G6)*60, 2)</f>
        <v>60</v>
      </c>
      <c r="K6" s="22">
        <f>C6-F6</f>
        <v>-1288.6899999999987</v>
      </c>
    </row>
    <row r="7" spans="2:11" ht="75" x14ac:dyDescent="0.25">
      <c r="B7" s="28"/>
      <c r="C7" s="30"/>
      <c r="D7" s="10" t="s">
        <v>20</v>
      </c>
      <c r="E7" s="5" t="s">
        <v>31</v>
      </c>
      <c r="F7" s="6" t="s">
        <v>9</v>
      </c>
      <c r="G7" s="24" t="s">
        <v>9</v>
      </c>
      <c r="H7" s="24" t="s">
        <v>31</v>
      </c>
      <c r="I7" s="9">
        <v>0</v>
      </c>
      <c r="J7" s="9">
        <v>0</v>
      </c>
    </row>
    <row r="8" spans="2:11" ht="30" x14ac:dyDescent="0.25">
      <c r="B8" s="28"/>
      <c r="C8" s="30"/>
      <c r="D8" s="21" t="s">
        <v>21</v>
      </c>
      <c r="E8" s="5" t="s">
        <v>31</v>
      </c>
      <c r="F8" s="6" t="s">
        <v>10</v>
      </c>
      <c r="G8" s="24" t="s">
        <v>9</v>
      </c>
      <c r="H8" s="24" t="s">
        <v>31</v>
      </c>
      <c r="I8" s="9">
        <v>0</v>
      </c>
      <c r="J8" s="9">
        <v>0</v>
      </c>
    </row>
    <row r="9" spans="2:11" ht="57" customHeight="1" x14ac:dyDescent="0.25">
      <c r="B9" s="28"/>
      <c r="C9" s="30"/>
      <c r="D9" s="10" t="s">
        <v>22</v>
      </c>
      <c r="E9" s="25" t="s">
        <v>31</v>
      </c>
      <c r="F9" s="19" t="s">
        <v>11</v>
      </c>
      <c r="G9" s="25" t="s">
        <v>9</v>
      </c>
      <c r="H9" s="25" t="s">
        <v>31</v>
      </c>
      <c r="I9" s="9">
        <v>7</v>
      </c>
      <c r="J9" s="9">
        <v>0</v>
      </c>
    </row>
    <row r="10" spans="2:11" ht="56.25" customHeight="1" x14ac:dyDescent="0.25">
      <c r="B10" s="28"/>
      <c r="C10" s="30"/>
      <c r="D10" s="11" t="s">
        <v>19</v>
      </c>
      <c r="E10" s="25" t="s">
        <v>31</v>
      </c>
      <c r="F10" s="25" t="s">
        <v>9</v>
      </c>
      <c r="G10" s="25" t="s">
        <v>9</v>
      </c>
      <c r="H10" s="25" t="s">
        <v>31</v>
      </c>
      <c r="I10" s="9">
        <v>0</v>
      </c>
      <c r="J10" s="9">
        <v>0</v>
      </c>
    </row>
    <row r="11" spans="2:11" ht="57" customHeight="1" x14ac:dyDescent="0.25">
      <c r="B11" s="28"/>
      <c r="C11" s="31"/>
      <c r="D11" s="11" t="s">
        <v>23</v>
      </c>
      <c r="E11" s="25" t="s">
        <v>31</v>
      </c>
      <c r="F11" s="25" t="s">
        <v>9</v>
      </c>
      <c r="G11" s="25" t="s">
        <v>9</v>
      </c>
      <c r="H11" s="25" t="s">
        <v>31</v>
      </c>
      <c r="I11" s="9">
        <v>0</v>
      </c>
      <c r="J11" s="9">
        <v>0</v>
      </c>
    </row>
    <row r="12" spans="2:11" ht="13.9" customHeight="1" x14ac:dyDescent="0.25">
      <c r="B12" s="27" t="s">
        <v>12</v>
      </c>
      <c r="C12" s="27"/>
      <c r="D12" s="27"/>
      <c r="E12" s="27"/>
      <c r="F12" s="27"/>
      <c r="G12" s="18"/>
      <c r="H12" s="12">
        <f>SUM(H6:H11)</f>
        <v>0</v>
      </c>
      <c r="I12" s="37">
        <f>SUM(I6:I11)</f>
        <v>61.77</v>
      </c>
      <c r="J12" s="37">
        <f>SUM(J6:J11)</f>
        <v>60</v>
      </c>
    </row>
    <row r="13" spans="2:11" ht="13.9" customHeight="1" x14ac:dyDescent="0.25">
      <c r="B13" s="28" t="s">
        <v>13</v>
      </c>
      <c r="C13" s="29">
        <v>28000</v>
      </c>
      <c r="D13" s="13" t="s">
        <v>8</v>
      </c>
      <c r="E13" s="17">
        <v>35436</v>
      </c>
      <c r="F13" s="17">
        <v>44293.68</v>
      </c>
      <c r="G13" s="17">
        <v>36385</v>
      </c>
      <c r="H13" s="36">
        <f>ROUND(($E$13/E13)*60, 2)</f>
        <v>60</v>
      </c>
      <c r="I13" s="36">
        <f>ROUND(($E$13/F13)*60, 2)</f>
        <v>48</v>
      </c>
      <c r="J13" s="36">
        <f>ROUND(($E$13/G13)*60, 2)</f>
        <v>58.44</v>
      </c>
      <c r="K13" s="23">
        <f>C13-E13</f>
        <v>-7436</v>
      </c>
    </row>
    <row r="14" spans="2:11" ht="30" x14ac:dyDescent="0.25">
      <c r="B14" s="28"/>
      <c r="C14" s="30"/>
      <c r="D14" s="11" t="s">
        <v>24</v>
      </c>
      <c r="E14" s="14" t="s">
        <v>11</v>
      </c>
      <c r="F14" s="15" t="s">
        <v>9</v>
      </c>
      <c r="G14" s="15" t="s">
        <v>11</v>
      </c>
      <c r="H14" s="16">
        <v>5</v>
      </c>
      <c r="I14" s="16">
        <v>0</v>
      </c>
      <c r="J14" s="16">
        <v>5</v>
      </c>
    </row>
    <row r="15" spans="2:11" ht="45" x14ac:dyDescent="0.25">
      <c r="B15" s="28"/>
      <c r="C15" s="30"/>
      <c r="D15" s="11" t="s">
        <v>25</v>
      </c>
      <c r="E15" s="14" t="s">
        <v>9</v>
      </c>
      <c r="F15" s="15" t="s">
        <v>9</v>
      </c>
      <c r="G15" s="15" t="s">
        <v>9</v>
      </c>
      <c r="H15" s="16">
        <v>0</v>
      </c>
      <c r="I15" s="16">
        <v>0</v>
      </c>
      <c r="J15" s="16">
        <v>0</v>
      </c>
    </row>
    <row r="16" spans="2:11" ht="45" x14ac:dyDescent="0.25">
      <c r="B16" s="28"/>
      <c r="C16" s="30"/>
      <c r="D16" s="11" t="s">
        <v>26</v>
      </c>
      <c r="E16" s="14" t="s">
        <v>9</v>
      </c>
      <c r="F16" s="15" t="s">
        <v>9</v>
      </c>
      <c r="G16" s="15" t="s">
        <v>9</v>
      </c>
      <c r="H16" s="16">
        <v>0</v>
      </c>
      <c r="I16" s="16">
        <v>0</v>
      </c>
      <c r="J16" s="16">
        <v>0</v>
      </c>
    </row>
    <row r="17" spans="2:10" ht="45" x14ac:dyDescent="0.25">
      <c r="B17" s="28"/>
      <c r="C17" s="30"/>
      <c r="D17" s="11" t="s">
        <v>27</v>
      </c>
      <c r="E17" s="14" t="s">
        <v>9</v>
      </c>
      <c r="F17" s="15" t="s">
        <v>9</v>
      </c>
      <c r="G17" s="15" t="s">
        <v>11</v>
      </c>
      <c r="H17" s="16">
        <v>0</v>
      </c>
      <c r="I17" s="16">
        <v>0</v>
      </c>
      <c r="J17" s="16">
        <v>7</v>
      </c>
    </row>
    <row r="18" spans="2:10" ht="45" x14ac:dyDescent="0.25">
      <c r="B18" s="28"/>
      <c r="C18" s="30"/>
      <c r="D18" s="11" t="s">
        <v>28</v>
      </c>
      <c r="E18" s="14" t="s">
        <v>11</v>
      </c>
      <c r="F18" s="15" t="s">
        <v>9</v>
      </c>
      <c r="G18" s="15" t="s">
        <v>9</v>
      </c>
      <c r="H18" s="16">
        <v>5</v>
      </c>
      <c r="I18" s="16">
        <v>0</v>
      </c>
      <c r="J18" s="16">
        <v>0</v>
      </c>
    </row>
    <row r="19" spans="2:10" ht="45" x14ac:dyDescent="0.25">
      <c r="B19" s="28"/>
      <c r="C19" s="31"/>
      <c r="D19" s="11" t="s">
        <v>29</v>
      </c>
      <c r="E19" s="14" t="s">
        <v>30</v>
      </c>
      <c r="F19" s="15" t="s">
        <v>9</v>
      </c>
      <c r="G19" s="15" t="s">
        <v>9</v>
      </c>
      <c r="H19" s="16">
        <v>0</v>
      </c>
      <c r="I19" s="16">
        <v>0</v>
      </c>
      <c r="J19" s="16">
        <v>0</v>
      </c>
    </row>
    <row r="20" spans="2:10" ht="13.9" customHeight="1" x14ac:dyDescent="0.25">
      <c r="B20" s="27" t="s">
        <v>12</v>
      </c>
      <c r="C20" s="27"/>
      <c r="D20" s="27"/>
      <c r="E20" s="27"/>
      <c r="F20" s="27"/>
      <c r="G20" s="18"/>
      <c r="H20" s="37">
        <f>SUM(H13:H19)</f>
        <v>70</v>
      </c>
      <c r="I20" s="37">
        <f>SUM(I13:I19)</f>
        <v>48</v>
      </c>
      <c r="J20" s="37">
        <f>SUM(J13:J19)</f>
        <v>70.44</v>
      </c>
    </row>
  </sheetData>
  <mergeCells count="11">
    <mergeCell ref="H3:J3"/>
    <mergeCell ref="E3:G3"/>
    <mergeCell ref="B12:F12"/>
    <mergeCell ref="B13:B19"/>
    <mergeCell ref="B20:F20"/>
    <mergeCell ref="B4:B5"/>
    <mergeCell ref="D4:D5"/>
    <mergeCell ref="B6:B11"/>
    <mergeCell ref="C4:C5"/>
    <mergeCell ref="C6:C11"/>
    <mergeCell ref="C13:C19"/>
  </mergeCells>
  <pageMargins left="0.70833333333333304" right="0.70833333333333304" top="0.74861111111111101" bottom="0.74791666666666701" header="0.31527777777777799" footer="0.511811023622047"/>
  <pageSetup paperSize="9" fitToHeight="0" orientation="portrait" horizontalDpi="300" verticalDpi="300" r:id="rId1"/>
  <headerFooter>
    <oddHeader>&amp;RNr sprawy: SPL/...../PN/2024
Załącznik nr 4 do Wniosku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Ola</dc:creator>
  <dc:description/>
  <cp:lastModifiedBy>Joanna Bodalska</cp:lastModifiedBy>
  <cp:revision>9</cp:revision>
  <cp:lastPrinted>2024-01-15T08:04:18Z</cp:lastPrinted>
  <dcterms:created xsi:type="dcterms:W3CDTF">2022-01-28T13:00:09Z</dcterms:created>
  <dcterms:modified xsi:type="dcterms:W3CDTF">2025-04-15T09:33:11Z</dcterms:modified>
  <dc:language>pl-PL</dc:language>
</cp:coreProperties>
</file>