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<sst xmlns="http://schemas.openxmlformats.org/spreadsheetml/2006/main" count="378" uniqueCount="249">
  <si>
    <t xml:space="preserve">zał. nr 1.1 do swz</t>
  </si>
  <si>
    <t xml:space="preserve">Kosztorys ofertowy</t>
  </si>
  <si>
    <t xml:space="preserve">Budowa zaplecza szatniowo-sanitarnego w technologii kontenerowej przy boisku sportowym w Kaczanowie</t>
  </si>
  <si>
    <t xml:space="preserve">L.p.</t>
  </si>
  <si>
    <t xml:space="preserve">Podstawa</t>
  </si>
  <si>
    <t xml:space="preserve">Opis działu / pozycji</t>
  </si>
  <si>
    <t xml:space="preserve">Ilość</t>
  </si>
  <si>
    <t xml:space="preserve">J.m.</t>
  </si>
  <si>
    <t xml:space="preserve">c.j. netto</t>
  </si>
  <si>
    <t xml:space="preserve">Wartość</t>
  </si>
  <si>
    <t xml:space="preserve">[ 1.]</t>
  </si>
  <si>
    <t xml:space="preserve">Roboty ziemne</t>
  </si>
  <si>
    <t xml:space="preserve"> 401-0101-09-00</t>
  </si>
  <si>
    <t xml:space="preserve">Plantowanie (niwelowanie pod inwestycję) terenu ze ścięciem wypukłości do 30 cm, w gruncie: kat. III</t>
  </si>
  <si>
    <t xml:space="preserve">m2</t>
  </si>
  <si>
    <t xml:space="preserve"> 401-0108-05-00</t>
  </si>
  <si>
    <t xml:space="preserve">Wywóz ziemi samochodami samowyładowczymi na odległość wg Wykonawcy, kat: I-II</t>
  </si>
  <si>
    <t xml:space="preserve">m3</t>
  </si>
  <si>
    <t xml:space="preserve"> 201-0215-02-00</t>
  </si>
  <si>
    <t xml:space="preserve">Wykopy oraz przekopy wykonywane na odkład koparkami przedsiębiernymi o pojemności łyżki 0,15 m3, w gruncie kategorii: III</t>
  </si>
  <si>
    <t xml:space="preserve"> 401-0108-06-00</t>
  </si>
  <si>
    <t xml:space="preserve">Wywóz ziemi samochodami samowyładowczymi na odległość wg Wykonawcy z załadowaniem i wyładowaniem gruntu kategorii: III</t>
  </si>
  <si>
    <t xml:space="preserve">[ 2.]</t>
  </si>
  <si>
    <t xml:space="preserve">Podbudowa</t>
  </si>
  <si>
    <t xml:space="preserve"> 201-0609-06-00</t>
  </si>
  <si>
    <t xml:space="preserve">Podsypka w gotowym suchym wykopie z gotowego kruszywa, wykonana z piasku</t>
  </si>
  <si>
    <t xml:space="preserve"> 202-1101-01-03</t>
  </si>
  <si>
    <t xml:space="preserve">Podkłady na podłożu piaskowym  wykonane ręcznie z betonu: zwykłego z kruszywa naturalnego B 15</t>
  </si>
  <si>
    <t xml:space="preserve"> 202-0101-06-00</t>
  </si>
  <si>
    <t xml:space="preserve">Podłoże z bloczków betonowych na zaprawie: cementowej pod kontenery</t>
  </si>
  <si>
    <t xml:space="preserve">[ 3.]</t>
  </si>
  <si>
    <t xml:space="preserve">Budynek kontenerowy szatniowo-sanitarny</t>
  </si>
  <si>
    <t xml:space="preserve"> 225-0102-01-00</t>
  </si>
  <si>
    <t xml:space="preserve">Montaż obiektu kontenerowego szatniowo- sanitarnego o wym. kontenera 10,25 m x 6,25 m wys. 2,83 m, pow. zabudowy 64,06 m2, pow. użytkowej  57,21 m2. Ściany zewnętrzne z płyty warstwowej z rdzeniem poliuretanowym  gr. 120 mm i okładziną z blachy stalowej</t>
  </si>
  <si>
    <t xml:space="preserve">kpl</t>
  </si>
  <si>
    <t xml:space="preserve">[ 4.]</t>
  </si>
  <si>
    <t xml:space="preserve">Obróbki blacharskie</t>
  </si>
  <si>
    <t xml:space="preserve"> 202-0519-04-00</t>
  </si>
  <si>
    <t xml:space="preserve">Rynny dachowe półokrągłe, z blachy ocynkowanej  o średnicy: 10 cm </t>
  </si>
  <si>
    <t xml:space="preserve">m</t>
  </si>
  <si>
    <t xml:space="preserve"> 202-0526-03-10</t>
  </si>
  <si>
    <t xml:space="preserve">Rury spustowe okrągłe z blachy ocynkowanej o średnicy: 10 cm</t>
  </si>
  <si>
    <t xml:space="preserve">[ 5.]</t>
  </si>
  <si>
    <t xml:space="preserve">Utwardzenie przed wejściem</t>
  </si>
  <si>
    <t xml:space="preserve"> 231-0401-02-00</t>
  </si>
  <si>
    <t xml:space="preserve">Rowki pod obrzeża i ławy obrzeżowe, o wymiarach: 20x20 cm - grunt kat.III-IV</t>
  </si>
  <si>
    <t xml:space="preserve"> 231-0402-03-00</t>
  </si>
  <si>
    <t xml:space="preserve">Ławy pod obrzeża: betonowe zwykłe</t>
  </si>
  <si>
    <t xml:space="preserve"> 231-0407-01-00</t>
  </si>
  <si>
    <t xml:space="preserve">Obrzeża betonowe 20x6 cm, na podsypce: piaskowej, z wypełn.spoin zaprawą cementową</t>
  </si>
  <si>
    <t xml:space="preserve">Podsypka w suchym wykopie z gotowego kruszywa, wykonana z piasku gr. 30 cm</t>
  </si>
  <si>
    <t xml:space="preserve">Podkłady na podłożu piaskowym  wykonane ręcznie z betonu: zwykłego z kruszywa naturalnego B 15 gr. 10 cm</t>
  </si>
  <si>
    <t xml:space="preserve"> 231-0511-01-00</t>
  </si>
  <si>
    <t xml:space="preserve">Nawierzchnie z kostki brukowej betonowej wibroprasowanej o grubości: 6 cm - szarej, na podsypce piaskowej gr. 3 cm</t>
  </si>
  <si>
    <t xml:space="preserve">[ 6.]</t>
  </si>
  <si>
    <t xml:space="preserve">Ogrodzenie terenu</t>
  </si>
  <si>
    <t xml:space="preserve"> 202-1802-02-00</t>
  </si>
  <si>
    <t xml:space="preserve">Ogrodzenia z siatki w ramach( gotowe panele ogrodzeniowe) na słupkach stalowych  obsadzonych w gniazdach cokołów - montaż malowane słupki i ramy farbą proszkową w kolorze ustalonym z inwestorem, przy wysok siatki: 1,5 m i słupkach z rur o średn.70 mm</t>
  </si>
  <si>
    <t xml:space="preserve"> 515-1006-05-10</t>
  </si>
  <si>
    <t xml:space="preserve">Wykonanie furtki stalowej.z panela ogrodzeniowego o szer. 100 cm z klamkami i zamkami</t>
  </si>
  <si>
    <t xml:space="preserve"> 211-0804-06-00</t>
  </si>
  <si>
    <t xml:space="preserve">Bramy stalowe dwuskrzydłowe otwierane panelowe o szerokości 2,5 m, na słupkach stalowych wysokości 1500 mm z  drutu ocynkowanego powlekanego gr. 5 mm+ kolor ( do uzgodnienia kolor ),  słupki do bramy z profila około 60*40*2 mm kompletne z obejmami w kolor</t>
  </si>
  <si>
    <t xml:space="preserve">[ 7.]</t>
  </si>
  <si>
    <t xml:space="preserve">Zbiornik na ścieki sanitarne</t>
  </si>
  <si>
    <t xml:space="preserve"> 202-1925-01-00</t>
  </si>
  <si>
    <t xml:space="preserve">Montaż prefabrykowanych zbiorników na ścieki sanitarne o poj. V= 10 m3 o wym. 3,00 x 2,40 x 1,85 m w gotowym wykopie zgodnie z Aprobatą Techniczną ITB  AT - 15-9460/2015</t>
  </si>
  <si>
    <t xml:space="preserve">element</t>
  </si>
  <si>
    <t xml:space="preserve"> 201-0320-01-00</t>
  </si>
  <si>
    <t xml:space="preserve">Ręczne zasypywanie wykopów liniowych o ścianach pionowych i głębokości do 1,5 m: grunt kat. I-II, szer. wykopu 0,8-1,5 m  z przepisowym zagęszczeniem warstwami i podsypką pod rurociąg z piasku</t>
  </si>
  <si>
    <t xml:space="preserve"> 004-1709-01-00</t>
  </si>
  <si>
    <t xml:space="preserve">Przyłącze do sieci kanalizacyjnych, z rur PCV o średnicy: 160 mm</t>
  </si>
  <si>
    <t xml:space="preserve">[ 8.]</t>
  </si>
  <si>
    <t xml:space="preserve">Wyposażenie</t>
  </si>
  <si>
    <t xml:space="preserve"> 221-0607-02-00</t>
  </si>
  <si>
    <t xml:space="preserve">Ławkowieszaki szatniowe o konstrukcji stalowej malowanej proszkowo, wykończenie z listw sosnowych lakierowanych o szer. ok. 10 cm i gr. ok. 3 cm, uchwyty na ubrania co 25 cm, wys. ławki ok. 40 cm, głębokość ławkowieszaka ok. 40 cm (+/- 2 cm) </t>
  </si>
  <si>
    <t xml:space="preserve"> 202-1021-09-00</t>
  </si>
  <si>
    <t xml:space="preserve">Szafki na sprzęt porządkowy: 90/40/180 matalowe z blachy gr. 0,6 mm malowane proszkowo w kolorze, trzy strefy do przechowywania sprzętu</t>
  </si>
  <si>
    <t xml:space="preserve"> kalkulacja włas</t>
  </si>
  <si>
    <t xml:space="preserve">Kalkulacja własna. Zakup i dostawa zestawu do mycia podłóg"MOP" składającego się z: wiadra, wyciskarki obrotowej, kija ze szczotką i wkładu antybakteryjnego</t>
  </si>
  <si>
    <t xml:space="preserve">[ 9.]</t>
  </si>
  <si>
    <t xml:space="preserve">INSTALACJA ELEKTRYCZNA - zaplecze szatniowo-sanitarne w technologi kontenerowej przy boisku sportowym w m. KACZANOWO DZ. 50/2, 51/6. </t>
  </si>
  <si>
    <t xml:space="preserve">[ 9.1.]</t>
  </si>
  <si>
    <t xml:space="preserve">Linia zasilająca WLZ kablem YKY 5x16mm2</t>
  </si>
  <si>
    <t xml:space="preserve"> 201-0702-02-10</t>
  </si>
  <si>
    <t xml:space="preserve">Mechaniczne kopanie rowów dla kabli w gruncie kat.III-IV koparko-spycharką 0,15 m3, przy szerokości dna rowu do 0,4 m i głębokości rowu do 0,8 m</t>
  </si>
  <si>
    <t xml:space="preserve"> 510-0103-04-00</t>
  </si>
  <si>
    <t xml:space="preserve">Ręczne układanie w rowach kablowych, kabli wielożyłowych o masie: ponad 2.0 do 3.0 kg/m , z przykryciem folią</t>
  </si>
  <si>
    <t xml:space="preserve"> 510-0113-03-00</t>
  </si>
  <si>
    <t xml:space="preserve">Montaż kabla w rozdzielni, złączu</t>
  </si>
  <si>
    <t xml:space="preserve"> 510-0301-01-00</t>
  </si>
  <si>
    <t xml:space="preserve">Nasypanie warstwy piasku na dnie rowu kablowego o szerokości: do 0.4 m</t>
  </si>
  <si>
    <t xml:space="preserve"> 201-0705-02-10</t>
  </si>
  <si>
    <t xml:space="preserve">Mechaniczne zasypywanie rowów dla kabli w gruncie kat.III-IV, spycharko-koparką 0,15 m3, przy szerokości dna wykopu 0,4 m i głębokości rowu do 0,6 m</t>
  </si>
  <si>
    <t xml:space="preserve"> 510-0604-06-00</t>
  </si>
  <si>
    <t xml:space="preserve">Obróbka na sucho kabli energetycznych wielożyłow. z żyłami miedzianymi, na napiecie do 1 kV, o izolacji i powłoce z tworzyw sztucznych; zarobienie końca kabla o przekroju: do 16 mm2 , kabel 5-żyłowy</t>
  </si>
  <si>
    <t xml:space="preserve">szt</t>
  </si>
  <si>
    <t xml:space="preserve"> 005-0602-04-00</t>
  </si>
  <si>
    <t xml:space="preserve">Montaż przewodów uziemiających i wyrównawczych wykonanych z bednarki ocynkowanej o przekroju do 120 mm2: ułożonych luzem</t>
  </si>
  <si>
    <t xml:space="preserve"> 005-0606-05-00</t>
  </si>
  <si>
    <t xml:space="preserve">Montaż metodą udarową uziomu ze stali profilowanej miedziowanej, w gruncie: kat.III  - długość uziomu 4,5 m</t>
  </si>
  <si>
    <t xml:space="preserve">uziom</t>
  </si>
  <si>
    <t xml:space="preserve">[ 9.2.]</t>
  </si>
  <si>
    <t xml:space="preserve">Rozdzielnia RG </t>
  </si>
  <si>
    <t xml:space="preserve">5-08 0404-03</t>
  </si>
  <si>
    <t xml:space="preserve">Montaż skrzynek i rozdzielnic skrzynkowych  - montaż RG wraz z połączeniem</t>
  </si>
  <si>
    <t xml:space="preserve">szt.</t>
  </si>
  <si>
    <t xml:space="preserve">5-08 0407-04</t>
  </si>
  <si>
    <t xml:space="preserve">Montaż osprzętu modułowego w rozdzielnicach - ochronniki przepięć</t>
  </si>
  <si>
    <t xml:space="preserve">Montaż osprzętu modułowego w rozdzielnicach -  FR </t>
  </si>
  <si>
    <t xml:space="preserve">5-08 0407-01</t>
  </si>
  <si>
    <t xml:space="preserve">Montaż osprzętu modułowego w rozdzielnicach - kontrolka faz</t>
  </si>
  <si>
    <t xml:space="preserve">Montaż osprzętu modułowego w rozdzielnicach - wyłącznik różnicowoprądowy P304</t>
  </si>
  <si>
    <t xml:space="preserve">Montaż osprzętu modułowego w rozdzielnicach - wyłącznik różnicowoprądowy P302</t>
  </si>
  <si>
    <t xml:space="preserve"> 508-0407-01-01</t>
  </si>
  <si>
    <t xml:space="preserve">Montaż w rozdzielnicach skrzynkowych osprzętu modułowego: wyłącznik nadprądowy 1-bieg. </t>
  </si>
  <si>
    <t xml:space="preserve">[ 9.3.]</t>
  </si>
  <si>
    <t xml:space="preserve">Instalacja oświetlenia</t>
  </si>
  <si>
    <t xml:space="preserve"> 508-0110-01-03</t>
  </si>
  <si>
    <t xml:space="preserve">Rury winidurowe gładkie układane na uchwytach</t>
  </si>
  <si>
    <t xml:space="preserve"> 508-0211-06-05</t>
  </si>
  <si>
    <t xml:space="preserve">Układanie w rurkach - przewody kabelkowe  -  YDY 3x1,5  750V</t>
  </si>
  <si>
    <t xml:space="preserve">5-08 0307-02</t>
  </si>
  <si>
    <t xml:space="preserve">Montaż na gotowym podłożu łączników instalacyjnych podtynkowych jednobiegunowych, przycisków w puszce instalacyjnej z podłączeniem</t>
  </si>
  <si>
    <t xml:space="preserve"> 508-0515-04-00</t>
  </si>
  <si>
    <t xml:space="preserve">Montaż na gotowym podłożu i podłączenie opraw LED </t>
  </si>
  <si>
    <t xml:space="preserve">Montaż na gotowym podłożu i podłączenie opraw LED z czyjnikiem ruchu, obecności</t>
  </si>
  <si>
    <t xml:space="preserve">Montaż na gotowym podłożu i podłączenie - oprawa zenętrzna LED</t>
  </si>
  <si>
    <t xml:space="preserve">[ 9.4.]</t>
  </si>
  <si>
    <t xml:space="preserve">Instalacja gniazd 230V, wentylatory, grzejniki</t>
  </si>
  <si>
    <t xml:space="preserve"> 508-0211-06-16</t>
  </si>
  <si>
    <t xml:space="preserve">Przewody - YDY  3x2,5  750V</t>
  </si>
  <si>
    <t xml:space="preserve">5-08 0309-03</t>
  </si>
  <si>
    <t xml:space="preserve">Montaż do gotowego podłoża gniazd z uziemieniem z podłączeniem</t>
  </si>
  <si>
    <t xml:space="preserve"> 215-0420-04-00</t>
  </si>
  <si>
    <t xml:space="preserve">Montaż grzejnika elektrycznego z podłączeniem </t>
  </si>
  <si>
    <t xml:space="preserve">Wentylator elektryczny z podłączeniem</t>
  </si>
  <si>
    <t xml:space="preserve">[ 9.5.]</t>
  </si>
  <si>
    <t xml:space="preserve">Pozostałe</t>
  </si>
  <si>
    <t xml:space="preserve"> analiza własna</t>
  </si>
  <si>
    <t xml:space="preserve">Pomiary elektryczne</t>
  </si>
  <si>
    <t xml:space="preserve">Roboty nieprzewidziane</t>
  </si>
  <si>
    <t xml:space="preserve">Zasilanie pod kamery monitoringu przewodem YKY 3x2,5mm2 o długości 24m (pozostawić zapas kabla 8m), dostaw i montaż słupa 4 m aluminiowego wraz z fundamentem i rewizją</t>
  </si>
  <si>
    <t xml:space="preserve">[ 10.]</t>
  </si>
  <si>
    <t xml:space="preserve">INSTALACJE SANITARNE WEWNĘTRZNE</t>
  </si>
  <si>
    <t xml:space="preserve">[ 10.1.]</t>
  </si>
  <si>
    <t xml:space="preserve">INSTALACJA WODOCIĄGOWA</t>
  </si>
  <si>
    <t xml:space="preserve">4 0112-01</t>
  </si>
  <si>
    <t xml:space="preserve">Rurociągi z tworzyw sztucznych (PP, PE, PB) o śr. zewnętrznej 16 mm o połączeniach zgrzewanych, na ścianach w budynkach niemieszkalnych</t>
  </si>
  <si>
    <t xml:space="preserve">Rurociągi z tworzyw sztucznych (PP, PE, PB) o śr. zewnętrznej 20 mm o połączeniach zgrzewanych, na ścianach w budynkach niemieszkalnych</t>
  </si>
  <si>
    <t xml:space="preserve">4 0112-02</t>
  </si>
  <si>
    <t xml:space="preserve">Rurociągi z tworzyw sztucznych (PP, PE, PB) o śr. zewnętrznej 25 mm o połączeniach zgrzewanych, na ścianach w budynkach niemieszkalnych</t>
  </si>
  <si>
    <t xml:space="preserve">4 0112-03</t>
  </si>
  <si>
    <t xml:space="preserve">Rurociągi z tworzyw sztucznych (PP, PE, PB) o śr. zewnętrznej 32 mm o połączeniach zgrzewanych, na ścianach w budynkach niemieszkalnych</t>
  </si>
  <si>
    <t xml:space="preserve">4 0128-02</t>
  </si>
  <si>
    <t xml:space="preserve">Płukanie instalacji wodociągowej w budynkach niemieszkalnych</t>
  </si>
  <si>
    <t xml:space="preserve">4 0127-04</t>
  </si>
  <si>
    <t xml:space="preserve">Próba szczelności instalacji wodociągowych z rur z tworzyw sztucznych - dodatek w budynkach niemieszkalnych (rurociąg o śr. do 63 mm)</t>
  </si>
  <si>
    <t xml:space="preserve">0-34 0101-10</t>
  </si>
  <si>
    <t xml:space="preserve">Izolacja rurociągów śr. 12-22 mm otulinami  - jednowarstwowymi gr. 20 mm (N)</t>
  </si>
  <si>
    <t xml:space="preserve">0-34 0101-01</t>
  </si>
  <si>
    <t xml:space="preserve">Izolacja rurociągów śr.12-22 mm otulinami z pianki PE - jednowarstwowymi gr.6 mm (C)</t>
  </si>
  <si>
    <t xml:space="preserve">0-34 0101-11</t>
  </si>
  <si>
    <t xml:space="preserve">Izolacja rurociągów śr. 28-48 mm otulinami - jednowarstwowymi gr. 20 mm (N)</t>
  </si>
  <si>
    <t xml:space="preserve">0-34 0101-02</t>
  </si>
  <si>
    <t xml:space="preserve">Izolacja rurociągów śr.28-35 mm otulinami z pianki PE - jednowarstwowymi gr.6 mm (C)</t>
  </si>
  <si>
    <t xml:space="preserve">2-15/G 0602-01</t>
  </si>
  <si>
    <t xml:space="preserve">Kolano naścienne 16*1/2"</t>
  </si>
  <si>
    <t xml:space="preserve">4 0116-08</t>
  </si>
  <si>
    <t xml:space="preserve">Dodatki za podejścia dopływowe w rurociągach z tworzyw sztucznych do zaworów czerpalnych, baterii, płuczek o połączeniu elastycznym metalowym o śr. zewn 20 mm</t>
  </si>
  <si>
    <t xml:space="preserve">4 0116-01</t>
  </si>
  <si>
    <t xml:space="preserve">Dodatki za podejścia dopływowe w rurociągach z tworzyw sztucznych do zaworów czerpalnych, baterii, mieszaczy, hydrantów itp. o połączeniu sztywnym o śr. zew 20 mm</t>
  </si>
  <si>
    <t xml:space="preserve">4 0135-01</t>
  </si>
  <si>
    <t xml:space="preserve">Zawory czerpalne o śr. nominalnej 15 mm do podłączenia miski ustępowej</t>
  </si>
  <si>
    <t xml:space="preserve">Zawory czerpalne o śr. nominalnej 15 mm - zawory spłukujące pisuary</t>
  </si>
  <si>
    <t xml:space="preserve">Zawory czerpalne o śr. nominalnej 15 mm</t>
  </si>
  <si>
    <t xml:space="preserve">4 0137-02</t>
  </si>
  <si>
    <t xml:space="preserve">Baterie umywalkowe stojące o śr. nominalnej 15 mm</t>
  </si>
  <si>
    <t xml:space="preserve">4 0137-08</t>
  </si>
  <si>
    <t xml:space="preserve">Baterie natryskowe z natryskiem przesuwnym o śr.nominalnej 15 mm</t>
  </si>
  <si>
    <t xml:space="preserve">4 0132-03</t>
  </si>
  <si>
    <t xml:space="preserve">Zawory przelotowe i zwrotne instalacji wodociągowych z rur z tworzyw sztucznych o śr. nominalnej 25 mm</t>
  </si>
  <si>
    <t xml:space="preserve">4 0411-04</t>
  </si>
  <si>
    <t xml:space="preserve">Zawory przelotowe i zwrotne o połączeniach gwintowanych o śr. nominalnej 32 mm</t>
  </si>
  <si>
    <t xml:space="preserve">2-15 0130-01</t>
  </si>
  <si>
    <t xml:space="preserve">Zawory zwrotne antyskażeniowe typu HA instalacji wodociągowych z rur stalowych o śr. nominalnej 15 mm</t>
  </si>
  <si>
    <t xml:space="preserve">4-01 0335-08</t>
  </si>
  <si>
    <t xml:space="preserve">Przebicie otworów w ścianach z cegieł o grubości 1/2 ceg.na zaprawie cementowo-wapiennej</t>
  </si>
  <si>
    <t xml:space="preserve">4-01 0328-05</t>
  </si>
  <si>
    <t xml:space="preserve">Zamurowanie gniazd i wnęk o objętości do 0.05 m3 'na pełno' w ścianach z cegieł</t>
  </si>
  <si>
    <t xml:space="preserve">4-01 0109-11</t>
  </si>
  <si>
    <t xml:space="preserve">Wywiezienie gruzu spryzmowanego samochodami samowyładowczymi na odległość wg Wykonawcy</t>
  </si>
  <si>
    <t xml:space="preserve"> </t>
  </si>
  <si>
    <t xml:space="preserve">Utylizacja odpadów</t>
  </si>
  <si>
    <t xml:space="preserve">2 1503-01</t>
  </si>
  <si>
    <t xml:space="preserve">Rusztowania wewnętrzne rurowe jednopomostowe o wysokości do 5 m do robót wykonywanych na sufitach</t>
  </si>
  <si>
    <t xml:space="preserve">4 0411-03</t>
  </si>
  <si>
    <t xml:space="preserve">Zawory przelotowe i zwrotne o połączeniach gwintowanych o śr. nominalnej 25 mm</t>
  </si>
  <si>
    <t xml:space="preserve">Pojemnościowe elektryczne podgrzewacze wody użytkowej o pojemności 200dm3, stojące o mocy 3,0kW 230V wraz z podejściem i zaworem bezpieczeństwa</t>
  </si>
  <si>
    <t xml:space="preserve">[ 10.2.]</t>
  </si>
  <si>
    <t xml:space="preserve">INSTALACJA KANALIZACJI SANITARNEJ</t>
  </si>
  <si>
    <t xml:space="preserve">2-15 0208-01</t>
  </si>
  <si>
    <t xml:space="preserve">Rurociągi z PVC kanalizacyjne o śr. 50 mm na ścianach w budynkach niemieszkalnych o połączeniach wciskowych</t>
  </si>
  <si>
    <t xml:space="preserve">2-15 0208-03</t>
  </si>
  <si>
    <t xml:space="preserve">Rurociągi z PVC kanalizacyjne o śr. 110 mm na ścianach w budynkach niemieszkalnych o połączeniach wciskowych</t>
  </si>
  <si>
    <t xml:space="preserve">2-15 0203-03</t>
  </si>
  <si>
    <t xml:space="preserve">Rurociągi z PVC kanalizacyjne o śr. 110 mm w gotowych wykopach, wewnątrz budynków o połączeniach wciskowych</t>
  </si>
  <si>
    <t xml:space="preserve">2-15 0203-04</t>
  </si>
  <si>
    <t xml:space="preserve">Rurociągi z PVC kanalizacyjne o śr. 160 mm w gotowych wykopach, wewnątrz budynków o połączeniach wciskowych</t>
  </si>
  <si>
    <t xml:space="preserve">2-15 0211-01</t>
  </si>
  <si>
    <t xml:space="preserve">Dodatki za wykonanie podejść odpływowych z PVC o śr. 50 mm o połączeniach wciskowych</t>
  </si>
  <si>
    <t xml:space="preserve">podej.</t>
  </si>
  <si>
    <t xml:space="preserve">2-15 0211-03</t>
  </si>
  <si>
    <t xml:space="preserve">Dodatki za wykonanie podejść odpływowych z PVC o śr. 110 mm o połączeniach wciskowych</t>
  </si>
  <si>
    <t xml:space="preserve">2-15 0222-02</t>
  </si>
  <si>
    <t xml:space="preserve">Czyszczaki z PVC kanalizacyjne o śr. 110 mm o połączeniach wciskowych</t>
  </si>
  <si>
    <t xml:space="preserve">2-15 0213-05</t>
  </si>
  <si>
    <t xml:space="preserve">Rury wywiewne z PVC o połączeniu wciskowym o śr. 110 mm</t>
  </si>
  <si>
    <t xml:space="preserve">2-15 0224-03</t>
  </si>
  <si>
    <t xml:space="preserve">Montaż ustępów pojedynczych z płuczkami z tworzyw sztucznych lub porcelany 'kompakt' wraz z deską sedesową</t>
  </si>
  <si>
    <t xml:space="preserve">kpl.</t>
  </si>
  <si>
    <t xml:space="preserve">2-15 0234-02</t>
  </si>
  <si>
    <t xml:space="preserve">Pisuary pojedyncze z zaworem spłukującym</t>
  </si>
  <si>
    <t xml:space="preserve">2-15 0230-02</t>
  </si>
  <si>
    <t xml:space="preserve">Umywalki pojedyncze porcelanowe z syfonem</t>
  </si>
  <si>
    <t xml:space="preserve">2-15 0232-02</t>
  </si>
  <si>
    <t xml:space="preserve">Brodziki natryskowe wraz z zasyfonowanym spustem</t>
  </si>
  <si>
    <t xml:space="preserve">Kabina natryskowa</t>
  </si>
  <si>
    <t xml:space="preserve">2-15 0218-01</t>
  </si>
  <si>
    <t xml:space="preserve">Wpusty ściekowe z tworzywa sztucznego z rusztem ze stali nierdzewnej fi50 z syfonem przeciwzapachowym</t>
  </si>
  <si>
    <t xml:space="preserve">AT-40 0506-01</t>
  </si>
  <si>
    <t xml:space="preserve">Lokalne naprawy (uszczelnienia) połaci dachowej bitumiczną masą przy uszkodzeniach pokrycia z papy asfaltowej do 0,2 m2</t>
  </si>
  <si>
    <t xml:space="preserve">miejsce</t>
  </si>
  <si>
    <t xml:space="preserve">Zabezpieczenie przejść instalacji sanitarnych  przez przegrody oddzielenia pożarowego</t>
  </si>
  <si>
    <t xml:space="preserve">2-01 0310-02</t>
  </si>
  <si>
    <t xml:space="preserve">Ręczne wykopy ciągłe lub jamiste ze skarpami o szer.dna do 1.5 m i głębok.do 1.5m ze złożeniem urobku na odkład (kat.gr.III)</t>
  </si>
  <si>
    <t xml:space="preserve">2-01 0501-01</t>
  </si>
  <si>
    <t xml:space="preserve">Ręczne zasypywanie wykopów ze skarpami w gruncie kat.I-III z przerzutem na odl.do 3 m</t>
  </si>
  <si>
    <t xml:space="preserve">2-01 0307-02</t>
  </si>
  <si>
    <t xml:space="preserve">Roboty ziemne z przewozem gruntu taczkami na odległość do 10m (kat.gr.III)</t>
  </si>
  <si>
    <t xml:space="preserve">2-18 0511-01</t>
  </si>
  <si>
    <t xml:space="preserve">Podłoża pod kanały i obiekty z materiałów sypkich grub. 10 cm (zakup, transport materiału)</t>
  </si>
  <si>
    <t xml:space="preserve">2-28 0501-09</t>
  </si>
  <si>
    <t xml:space="preserve">Obsypka rurociągu kruszywem dowiezionym (zakup, transport materiału)</t>
  </si>
  <si>
    <t xml:space="preserve">1 0214-02</t>
  </si>
  <si>
    <t xml:space="preserve">Zasypanie wykopów .fund.podłużnych,punktowych,rowów,wykopów obiektowych spycharkami z zagęszcz.mechanicznym spycharkami (gr.warstwy w stanie luźnym 30 cm) - kat.gr. III-IV</t>
  </si>
  <si>
    <t xml:space="preserve">AT-06 0102-01</t>
  </si>
  <si>
    <t xml:space="preserve">Ręczny załadunek, wyładunek przez przechylenie skrzyni materiałów budowlanych sypkich - samochody lub przyczepy samowyładowcze; kategoria ładunku I - wywóz gruzu oraz nadmiaru gruntu</t>
  </si>
  <si>
    <t xml:space="preserve">t</t>
  </si>
  <si>
    <t xml:space="preserve">Łączna wartość netto: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</si>
</sst>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0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9"/>
      <color rgb="FF000000"/>
      <name val="Arial Narrow CE"/>
      <family val="2"/>
      <charset val="1"/>
    </font>
    <font>
      <sz val="8"/>
      <color rgb="FF000000"/>
      <name val="Arial Narrow CE"/>
      <family val="2"/>
      <charset val="1"/>
    </font>
    <font>
      <b val="true"/>
      <sz val="12"/>
      <color rgb="FF000000"/>
      <name val="Arial Narrow CE"/>
      <family val="2"/>
      <charset val="1"/>
    </font>
    <font>
      <b val="true"/>
      <sz val="11"/>
      <color rgb="FF000000"/>
      <name val="Arial Narrow CE"/>
      <family val="2"/>
      <charset val="1"/>
    </font>
    <font>
      <b val="true"/>
      <sz val="8"/>
      <color rgb="FF000000"/>
      <name val="Arial Narrow CE"/>
      <family val="2"/>
      <charset val="1"/>
    </font>
    <font>
      <b val="true"/>
      <sz val="9"/>
      <color rgb="FF000000"/>
      <name val="Arial Narrow CE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7200</xdr:colOff>
      <xdr:row>0</xdr:row>
      <xdr:rowOff>5760</xdr:rowOff>
    </xdr:from>
    <xdr:to>
      <xdr:col>2</xdr:col>
      <xdr:colOff>2318040</xdr:colOff>
      <xdr:row>3</xdr:row>
      <xdr:rowOff>178560</xdr:rowOff>
    </xdr:to>
    <xdr:pic>
      <xdr:nvPicPr>
        <xdr:cNvPr id="0" name="Obraz 1" descr=""/>
        <xdr:cNvPicPr/>
      </xdr:nvPicPr>
      <xdr:blipFill>
        <a:blip r:embed="rId1"/>
        <a:stretch/>
      </xdr:blipFill>
      <xdr:spPr>
        <a:xfrm>
          <a:off x="7200" y="5760"/>
          <a:ext cx="3233520" cy="82044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true" showOutlineSymbols="true" defaultGridColor="true" view="normal" topLeftCell="A67" colorId="64" zoomScale="170" zoomScaleNormal="170" zoomScalePageLayoutView="100" workbookViewId="0">
      <selection pane="topLeft" activeCell="F79" activeCellId="0" sqref="F79"/>
    </sheetView>
  </sheetViews>
  <sheetFormatPr defaultColWidth="11.53515625" defaultRowHeight="22.7" zeroHeight="false" outlineLevelRow="0" outlineLevelCol="0"/>
  <cols>
    <col collapsed="false" customWidth="true" hidden="false" outlineLevel="0" max="1" min="1" style="1" width="4.6"/>
    <col collapsed="false" customWidth="true" hidden="false" outlineLevel="0" max="2" min="2" style="1" width="8.49"/>
    <col collapsed="false" customWidth="true" hidden="false" outlineLevel="0" max="3" min="3" style="2" width="50.49"/>
    <col collapsed="false" customWidth="true" hidden="false" outlineLevel="0" max="4" min="4" style="3" width="5.13"/>
    <col collapsed="false" customWidth="true" hidden="false" outlineLevel="0" max="5" min="5" style="1" width="5.45"/>
    <col collapsed="false" customWidth="true" hidden="false" outlineLevel="0" max="6" min="6" style="4" width="7.27"/>
    <col collapsed="false" customWidth="true" hidden="false" outlineLevel="0" max="7" min="7" style="4" width="8.98"/>
    <col collapsed="false" customWidth="false" hidden="false" outlineLevel="0" max="16384" min="8" style="2" width="11.53"/>
  </cols>
  <sheetData>
    <row r="1" customFormat="false" ht="17" hidden="false" customHeight="true" outlineLevel="0" collapsed="false">
      <c r="F1" s="5" t="s">
        <v>0</v>
      </c>
      <c r="G1" s="5"/>
    </row>
    <row r="2" customFormat="false" ht="17" hidden="false" customHeight="true" outlineLevel="0" collapsed="false"/>
    <row r="3" customFormat="false" ht="17" hidden="false" customHeight="true" outlineLevel="0" collapsed="false"/>
    <row r="4" customFormat="false" ht="17" hidden="false" customHeight="true" outlineLevel="0" collapsed="false"/>
    <row r="5" customFormat="false" ht="17" hidden="false" customHeight="true" outlineLevel="0" collapsed="false"/>
    <row r="6" customFormat="false" ht="17" hidden="false" customHeight="true" outlineLevel="0" collapsed="false">
      <c r="A6" s="6" t="s">
        <v>1</v>
      </c>
      <c r="B6" s="6"/>
      <c r="C6" s="6"/>
      <c r="D6" s="6"/>
      <c r="E6" s="6"/>
      <c r="F6" s="6"/>
      <c r="G6" s="6"/>
    </row>
    <row r="7" customFormat="false" ht="17" hidden="false" customHeight="true" outlineLevel="0" collapsed="false"/>
    <row r="8" customFormat="false" ht="17" hidden="false" customHeight="true" outlineLevel="0" collapsed="false">
      <c r="A8" s="7" t="s">
        <v>2</v>
      </c>
      <c r="B8" s="7"/>
      <c r="C8" s="7"/>
      <c r="D8" s="7"/>
      <c r="E8" s="7"/>
      <c r="F8" s="7"/>
      <c r="G8" s="7"/>
    </row>
    <row r="9" customFormat="false" ht="17" hidden="false" customHeight="true" outlineLevel="0" collapsed="false"/>
    <row r="10" s="1" customFormat="true" ht="22.7" hidden="false" customHeight="true" outlineLevel="0" collapsed="false">
      <c r="A10" s="8" t="s">
        <v>3</v>
      </c>
      <c r="B10" s="8" t="s">
        <v>4</v>
      </c>
      <c r="C10" s="8" t="s">
        <v>5</v>
      </c>
      <c r="D10" s="9" t="s">
        <v>6</v>
      </c>
      <c r="E10" s="8" t="s">
        <v>7</v>
      </c>
      <c r="F10" s="9" t="s">
        <v>8</v>
      </c>
      <c r="G10" s="9" t="s">
        <v>9</v>
      </c>
    </row>
    <row r="11" s="13" customFormat="true" ht="22.7" hidden="false" customHeight="true" outlineLevel="0" collapsed="false">
      <c r="A11" s="10" t="s">
        <v>10</v>
      </c>
      <c r="B11" s="10"/>
      <c r="C11" s="11" t="s">
        <v>11</v>
      </c>
      <c r="D11" s="11"/>
      <c r="E11" s="11"/>
      <c r="F11" s="11"/>
      <c r="G11" s="12" t="n">
        <f aca="false">SUM(G12:G15)</f>
        <v>0</v>
      </c>
    </row>
    <row r="12" customFormat="false" ht="22.7" hidden="false" customHeight="true" outlineLevel="0" collapsed="false">
      <c r="A12" s="8" t="n">
        <v>1</v>
      </c>
      <c r="B12" s="8" t="s">
        <v>12</v>
      </c>
      <c r="C12" s="14" t="s">
        <v>13</v>
      </c>
      <c r="D12" s="9" t="n">
        <v>77</v>
      </c>
      <c r="E12" s="8" t="s">
        <v>14</v>
      </c>
      <c r="F12" s="15"/>
      <c r="G12" s="15" t="n">
        <f aca="false">ROUND(D12*F12,2)</f>
        <v>0</v>
      </c>
    </row>
    <row r="13" customFormat="false" ht="22.7" hidden="false" customHeight="true" outlineLevel="0" collapsed="false">
      <c r="A13" s="8" t="n">
        <v>2</v>
      </c>
      <c r="B13" s="8" t="s">
        <v>15</v>
      </c>
      <c r="C13" s="14" t="s">
        <v>16</v>
      </c>
      <c r="D13" s="9" t="n">
        <v>23.1</v>
      </c>
      <c r="E13" s="8" t="s">
        <v>17</v>
      </c>
      <c r="F13" s="15"/>
      <c r="G13" s="15" t="n">
        <f aca="false">ROUND(D13*F13,2)</f>
        <v>0</v>
      </c>
    </row>
    <row r="14" customFormat="false" ht="22.7" hidden="false" customHeight="true" outlineLevel="0" collapsed="false">
      <c r="A14" s="8" t="n">
        <v>3</v>
      </c>
      <c r="B14" s="8" t="s">
        <v>18</v>
      </c>
      <c r="C14" s="14" t="s">
        <v>19</v>
      </c>
      <c r="D14" s="9" t="n">
        <v>33.737</v>
      </c>
      <c r="E14" s="8" t="s">
        <v>17</v>
      </c>
      <c r="F14" s="15"/>
      <c r="G14" s="15" t="n">
        <f aca="false">ROUND(D14*F14,2)</f>
        <v>0</v>
      </c>
    </row>
    <row r="15" customFormat="false" ht="22.7" hidden="false" customHeight="true" outlineLevel="0" collapsed="false">
      <c r="A15" s="8" t="n">
        <v>4</v>
      </c>
      <c r="B15" s="8" t="s">
        <v>20</v>
      </c>
      <c r="C15" s="14" t="s">
        <v>21</v>
      </c>
      <c r="D15" s="9" t="n">
        <v>11.869</v>
      </c>
      <c r="E15" s="8" t="s">
        <v>17</v>
      </c>
      <c r="F15" s="15"/>
      <c r="G15" s="15" t="n">
        <f aca="false">ROUND(D15*F15,2)</f>
        <v>0</v>
      </c>
    </row>
    <row r="16" customFormat="false" ht="22.7" hidden="false" customHeight="true" outlineLevel="0" collapsed="false">
      <c r="A16" s="10" t="s">
        <v>22</v>
      </c>
      <c r="B16" s="10"/>
      <c r="C16" s="11" t="s">
        <v>23</v>
      </c>
      <c r="D16" s="11"/>
      <c r="E16" s="11"/>
      <c r="F16" s="11"/>
      <c r="G16" s="12" t="n">
        <f aca="false">SUM(G17:G19)</f>
        <v>0</v>
      </c>
    </row>
    <row r="17" customFormat="false" ht="22.7" hidden="false" customHeight="true" outlineLevel="0" collapsed="false">
      <c r="A17" s="8" t="n">
        <v>5</v>
      </c>
      <c r="B17" s="8" t="s">
        <v>24</v>
      </c>
      <c r="C17" s="14" t="s">
        <v>25</v>
      </c>
      <c r="D17" s="9" t="n">
        <v>2.593</v>
      </c>
      <c r="E17" s="8" t="s">
        <v>17</v>
      </c>
      <c r="F17" s="15"/>
      <c r="G17" s="15" t="n">
        <f aca="false">ROUND(D17*F17,2)</f>
        <v>0</v>
      </c>
    </row>
    <row r="18" customFormat="false" ht="22.7" hidden="false" customHeight="true" outlineLevel="0" collapsed="false">
      <c r="A18" s="8" t="n">
        <v>6</v>
      </c>
      <c r="B18" s="8" t="s">
        <v>26</v>
      </c>
      <c r="C18" s="14" t="s">
        <v>27</v>
      </c>
      <c r="D18" s="9" t="n">
        <v>2.042</v>
      </c>
      <c r="E18" s="8" t="s">
        <v>17</v>
      </c>
      <c r="F18" s="15"/>
      <c r="G18" s="15" t="n">
        <f aca="false">ROUND(D18*F18,2)</f>
        <v>0</v>
      </c>
    </row>
    <row r="19" customFormat="false" ht="22.7" hidden="false" customHeight="true" outlineLevel="0" collapsed="false">
      <c r="A19" s="8" t="n">
        <v>7</v>
      </c>
      <c r="B19" s="8" t="s">
        <v>28</v>
      </c>
      <c r="C19" s="14" t="s">
        <v>29</v>
      </c>
      <c r="D19" s="9" t="n">
        <v>0.328</v>
      </c>
      <c r="E19" s="8" t="s">
        <v>17</v>
      </c>
      <c r="F19" s="15"/>
      <c r="G19" s="15" t="n">
        <f aca="false">ROUND(D19*F19,2)</f>
        <v>0</v>
      </c>
    </row>
    <row r="20" customFormat="false" ht="22.7" hidden="false" customHeight="true" outlineLevel="0" collapsed="false">
      <c r="A20" s="10" t="s">
        <v>30</v>
      </c>
      <c r="B20" s="10"/>
      <c r="C20" s="11" t="s">
        <v>31</v>
      </c>
      <c r="D20" s="11"/>
      <c r="E20" s="11"/>
      <c r="F20" s="11"/>
      <c r="G20" s="12" t="n">
        <f aca="false">SUM(G21)</f>
        <v>0</v>
      </c>
    </row>
    <row r="21" customFormat="false" ht="33.25" hidden="false" customHeight="true" outlineLevel="0" collapsed="false">
      <c r="A21" s="8" t="n">
        <v>8</v>
      </c>
      <c r="B21" s="8" t="s">
        <v>32</v>
      </c>
      <c r="C21" s="14" t="s">
        <v>33</v>
      </c>
      <c r="D21" s="9" t="n">
        <v>1</v>
      </c>
      <c r="E21" s="8" t="s">
        <v>34</v>
      </c>
      <c r="F21" s="15"/>
      <c r="G21" s="15" t="n">
        <f aca="false">ROUND(D21*F21,2)</f>
        <v>0</v>
      </c>
    </row>
    <row r="22" customFormat="false" ht="22.7" hidden="false" customHeight="true" outlineLevel="0" collapsed="false">
      <c r="A22" s="10" t="s">
        <v>35</v>
      </c>
      <c r="B22" s="10"/>
      <c r="C22" s="11" t="s">
        <v>36</v>
      </c>
      <c r="D22" s="11"/>
      <c r="E22" s="11"/>
      <c r="F22" s="11"/>
      <c r="G22" s="12" t="n">
        <f aca="false">SUM(G23:G24)</f>
        <v>0</v>
      </c>
    </row>
    <row r="23" customFormat="false" ht="22.7" hidden="false" customHeight="true" outlineLevel="0" collapsed="false">
      <c r="A23" s="8" t="n">
        <v>9</v>
      </c>
      <c r="B23" s="8" t="s">
        <v>37</v>
      </c>
      <c r="C23" s="14" t="s">
        <v>38</v>
      </c>
      <c r="D23" s="9" t="n">
        <v>10.25</v>
      </c>
      <c r="E23" s="8" t="s">
        <v>39</v>
      </c>
      <c r="F23" s="15"/>
      <c r="G23" s="15" t="n">
        <f aca="false">ROUND(D23*F23,2)</f>
        <v>0</v>
      </c>
    </row>
    <row r="24" customFormat="false" ht="22.7" hidden="false" customHeight="true" outlineLevel="0" collapsed="false">
      <c r="A24" s="8" t="n">
        <v>10</v>
      </c>
      <c r="B24" s="8" t="s">
        <v>40</v>
      </c>
      <c r="C24" s="14" t="s">
        <v>41</v>
      </c>
      <c r="D24" s="9" t="n">
        <v>5.66</v>
      </c>
      <c r="E24" s="8" t="s">
        <v>39</v>
      </c>
      <c r="F24" s="15"/>
      <c r="G24" s="15" t="n">
        <f aca="false">ROUND(D24*F24,2)</f>
        <v>0</v>
      </c>
    </row>
    <row r="25" customFormat="false" ht="22.7" hidden="false" customHeight="true" outlineLevel="0" collapsed="false">
      <c r="A25" s="10" t="s">
        <v>42</v>
      </c>
      <c r="B25" s="10"/>
      <c r="C25" s="11" t="s">
        <v>43</v>
      </c>
      <c r="D25" s="11"/>
      <c r="E25" s="11"/>
      <c r="F25" s="11"/>
      <c r="G25" s="12" t="n">
        <f aca="false">SUM(G26:G31)</f>
        <v>0</v>
      </c>
    </row>
    <row r="26" customFormat="false" ht="22.7" hidden="false" customHeight="true" outlineLevel="0" collapsed="false">
      <c r="A26" s="8" t="n">
        <v>11</v>
      </c>
      <c r="B26" s="8" t="s">
        <v>44</v>
      </c>
      <c r="C26" s="14" t="s">
        <v>45</v>
      </c>
      <c r="D26" s="9" t="n">
        <v>66.55</v>
      </c>
      <c r="E26" s="8" t="s">
        <v>39</v>
      </c>
      <c r="F26" s="15"/>
      <c r="G26" s="15" t="n">
        <f aca="false">ROUND(D26*F26,2)</f>
        <v>0</v>
      </c>
    </row>
    <row r="27" customFormat="false" ht="22.7" hidden="false" customHeight="true" outlineLevel="0" collapsed="false">
      <c r="A27" s="8" t="n">
        <v>12</v>
      </c>
      <c r="B27" s="8" t="s">
        <v>46</v>
      </c>
      <c r="C27" s="14" t="s">
        <v>47</v>
      </c>
      <c r="D27" s="9" t="n">
        <v>2.662</v>
      </c>
      <c r="E27" s="8" t="s">
        <v>17</v>
      </c>
      <c r="F27" s="15"/>
      <c r="G27" s="15" t="n">
        <f aca="false">ROUND(D27*F27,2)</f>
        <v>0</v>
      </c>
    </row>
    <row r="28" customFormat="false" ht="22.7" hidden="false" customHeight="true" outlineLevel="0" collapsed="false">
      <c r="A28" s="8" t="n">
        <v>13</v>
      </c>
      <c r="B28" s="8" t="s">
        <v>48</v>
      </c>
      <c r="C28" s="14" t="s">
        <v>49</v>
      </c>
      <c r="D28" s="9" t="n">
        <v>66.55</v>
      </c>
      <c r="E28" s="8" t="s">
        <v>39</v>
      </c>
      <c r="F28" s="15"/>
      <c r="G28" s="15" t="n">
        <f aca="false">ROUND(D28*F28,2)</f>
        <v>0</v>
      </c>
    </row>
    <row r="29" customFormat="false" ht="22.7" hidden="false" customHeight="true" outlineLevel="0" collapsed="false">
      <c r="A29" s="8" t="n">
        <v>14</v>
      </c>
      <c r="B29" s="8" t="s">
        <v>24</v>
      </c>
      <c r="C29" s="14" t="s">
        <v>50</v>
      </c>
      <c r="D29" s="9" t="n">
        <v>35.093</v>
      </c>
      <c r="E29" s="8" t="s">
        <v>17</v>
      </c>
      <c r="F29" s="15"/>
      <c r="G29" s="15" t="n">
        <f aca="false">ROUND(D29*F29,2)</f>
        <v>0</v>
      </c>
    </row>
    <row r="30" customFormat="false" ht="22.7" hidden="false" customHeight="true" outlineLevel="0" collapsed="false">
      <c r="A30" s="8" t="n">
        <v>15</v>
      </c>
      <c r="B30" s="8" t="s">
        <v>26</v>
      </c>
      <c r="C30" s="14" t="s">
        <v>51</v>
      </c>
      <c r="D30" s="9" t="n">
        <v>11.698</v>
      </c>
      <c r="E30" s="8" t="s">
        <v>17</v>
      </c>
      <c r="F30" s="15"/>
      <c r="G30" s="15" t="n">
        <f aca="false">ROUND(D30*F30,2)</f>
        <v>0</v>
      </c>
    </row>
    <row r="31" customFormat="false" ht="22.7" hidden="false" customHeight="true" outlineLevel="0" collapsed="false">
      <c r="A31" s="8" t="n">
        <v>16</v>
      </c>
      <c r="B31" s="8" t="s">
        <v>52</v>
      </c>
      <c r="C31" s="14" t="s">
        <v>53</v>
      </c>
      <c r="D31" s="9" t="n">
        <v>116.978</v>
      </c>
      <c r="E31" s="8" t="s">
        <v>14</v>
      </c>
      <c r="F31" s="15"/>
      <c r="G31" s="15" t="n">
        <f aca="false">ROUND(D31*F31,2)</f>
        <v>0</v>
      </c>
    </row>
    <row r="32" customFormat="false" ht="22.7" hidden="false" customHeight="true" outlineLevel="0" collapsed="false">
      <c r="A32" s="10" t="s">
        <v>54</v>
      </c>
      <c r="B32" s="10"/>
      <c r="C32" s="11" t="s">
        <v>55</v>
      </c>
      <c r="D32" s="11"/>
      <c r="E32" s="11"/>
      <c r="F32" s="11"/>
      <c r="G32" s="12" t="n">
        <f aca="false">SUM(G33:G35)</f>
        <v>0</v>
      </c>
    </row>
    <row r="33" customFormat="false" ht="37.85" hidden="false" customHeight="true" outlineLevel="0" collapsed="false">
      <c r="A33" s="8" t="n">
        <v>17</v>
      </c>
      <c r="B33" s="8" t="s">
        <v>56</v>
      </c>
      <c r="C33" s="14" t="s">
        <v>57</v>
      </c>
      <c r="D33" s="9" t="n">
        <v>39.3</v>
      </c>
      <c r="E33" s="8" t="s">
        <v>39</v>
      </c>
      <c r="F33" s="15"/>
      <c r="G33" s="15" t="n">
        <f aca="false">ROUND(D33*F33,2)</f>
        <v>0</v>
      </c>
    </row>
    <row r="34" customFormat="false" ht="22.7" hidden="false" customHeight="true" outlineLevel="0" collapsed="false">
      <c r="A34" s="8" t="n">
        <v>18</v>
      </c>
      <c r="B34" s="8" t="s">
        <v>58</v>
      </c>
      <c r="C34" s="14" t="s">
        <v>59</v>
      </c>
      <c r="D34" s="9" t="n">
        <v>2</v>
      </c>
      <c r="E34" s="8" t="s">
        <v>34</v>
      </c>
      <c r="F34" s="15"/>
      <c r="G34" s="15" t="n">
        <f aca="false">ROUND(D34*F34,2)</f>
        <v>0</v>
      </c>
    </row>
    <row r="35" customFormat="false" ht="42.45" hidden="false" customHeight="true" outlineLevel="0" collapsed="false">
      <c r="A35" s="8" t="n">
        <v>19</v>
      </c>
      <c r="B35" s="8" t="s">
        <v>60</v>
      </c>
      <c r="C35" s="14" t="s">
        <v>61</v>
      </c>
      <c r="D35" s="9" t="n">
        <v>1</v>
      </c>
      <c r="E35" s="8" t="s">
        <v>34</v>
      </c>
      <c r="F35" s="15"/>
      <c r="G35" s="15" t="n">
        <f aca="false">ROUND(D35*F35,2)</f>
        <v>0</v>
      </c>
    </row>
    <row r="36" customFormat="false" ht="22.7" hidden="false" customHeight="true" outlineLevel="0" collapsed="false">
      <c r="A36" s="10" t="s">
        <v>62</v>
      </c>
      <c r="B36" s="10"/>
      <c r="C36" s="11" t="s">
        <v>63</v>
      </c>
      <c r="D36" s="11"/>
      <c r="E36" s="11"/>
      <c r="F36" s="11"/>
      <c r="G36" s="12" t="n">
        <f aca="false">SUM(G37:G40)</f>
        <v>0</v>
      </c>
    </row>
    <row r="37" customFormat="false" ht="22.7" hidden="false" customHeight="true" outlineLevel="0" collapsed="false">
      <c r="A37" s="8" t="n">
        <v>20</v>
      </c>
      <c r="B37" s="8" t="s">
        <v>64</v>
      </c>
      <c r="C37" s="14" t="s">
        <v>65</v>
      </c>
      <c r="D37" s="9" t="n">
        <v>1</v>
      </c>
      <c r="E37" s="8" t="s">
        <v>66</v>
      </c>
      <c r="F37" s="15"/>
      <c r="G37" s="15" t="n">
        <f aca="false">ROUND(D37*F37,2)</f>
        <v>0</v>
      </c>
    </row>
    <row r="38" customFormat="false" ht="35" hidden="false" customHeight="true" outlineLevel="0" collapsed="false">
      <c r="A38" s="8" t="n">
        <v>21</v>
      </c>
      <c r="B38" s="8" t="s">
        <v>67</v>
      </c>
      <c r="C38" s="14" t="s">
        <v>68</v>
      </c>
      <c r="D38" s="9" t="n">
        <v>9</v>
      </c>
      <c r="E38" s="8" t="s">
        <v>17</v>
      </c>
      <c r="F38" s="15"/>
      <c r="G38" s="15" t="n">
        <f aca="false">ROUND(D38*F38,2)</f>
        <v>0</v>
      </c>
    </row>
    <row r="39" customFormat="false" ht="22.7" hidden="false" customHeight="true" outlineLevel="0" collapsed="false">
      <c r="A39" s="8" t="n">
        <v>22</v>
      </c>
      <c r="B39" s="8" t="s">
        <v>69</v>
      </c>
      <c r="C39" s="14" t="s">
        <v>70</v>
      </c>
      <c r="D39" s="9" t="n">
        <v>19.2</v>
      </c>
      <c r="E39" s="8" t="s">
        <v>39</v>
      </c>
      <c r="F39" s="15"/>
      <c r="G39" s="15" t="n">
        <f aca="false">ROUND(D39*F39,2)</f>
        <v>0</v>
      </c>
    </row>
    <row r="40" customFormat="false" ht="33.85" hidden="false" customHeight="true" outlineLevel="0" collapsed="false">
      <c r="A40" s="8" t="n">
        <v>23</v>
      </c>
      <c r="B40" s="8" t="s">
        <v>67</v>
      </c>
      <c r="C40" s="14" t="s">
        <v>68</v>
      </c>
      <c r="D40" s="9" t="n">
        <v>12</v>
      </c>
      <c r="E40" s="8" t="s">
        <v>17</v>
      </c>
      <c r="F40" s="15"/>
      <c r="G40" s="15" t="n">
        <f aca="false">ROUND(D40*F40,2)</f>
        <v>0</v>
      </c>
    </row>
    <row r="41" customFormat="false" ht="22.7" hidden="false" customHeight="true" outlineLevel="0" collapsed="false">
      <c r="A41" s="10" t="s">
        <v>71</v>
      </c>
      <c r="B41" s="10"/>
      <c r="C41" s="11" t="s">
        <v>72</v>
      </c>
      <c r="D41" s="11"/>
      <c r="E41" s="11"/>
      <c r="F41" s="11"/>
      <c r="G41" s="12" t="n">
        <f aca="false">SUM(G42:G44)</f>
        <v>0</v>
      </c>
    </row>
    <row r="42" customFormat="false" ht="33.25" hidden="false" customHeight="true" outlineLevel="0" collapsed="false">
      <c r="A42" s="8" t="n">
        <v>24</v>
      </c>
      <c r="B42" s="8" t="s">
        <v>73</v>
      </c>
      <c r="C42" s="14" t="s">
        <v>74</v>
      </c>
      <c r="D42" s="9" t="n">
        <v>18</v>
      </c>
      <c r="E42" s="8" t="s">
        <v>39</v>
      </c>
      <c r="F42" s="15"/>
      <c r="G42" s="15" t="n">
        <f aca="false">ROUND(D42*F42,2)</f>
        <v>0</v>
      </c>
    </row>
    <row r="43" customFormat="false" ht="22.7" hidden="false" customHeight="true" outlineLevel="0" collapsed="false">
      <c r="A43" s="8" t="n">
        <v>25</v>
      </c>
      <c r="B43" s="8" t="s">
        <v>75</v>
      </c>
      <c r="C43" s="14" t="s">
        <v>76</v>
      </c>
      <c r="D43" s="9" t="n">
        <v>1.62</v>
      </c>
      <c r="E43" s="8" t="s">
        <v>14</v>
      </c>
      <c r="F43" s="15"/>
      <c r="G43" s="15" t="n">
        <f aca="false">ROUND(D43*F43,2)</f>
        <v>0</v>
      </c>
    </row>
    <row r="44" customFormat="false" ht="22.7" hidden="false" customHeight="true" outlineLevel="0" collapsed="false">
      <c r="A44" s="8" t="n">
        <v>26</v>
      </c>
      <c r="B44" s="8" t="s">
        <v>77</v>
      </c>
      <c r="C44" s="14" t="s">
        <v>78</v>
      </c>
      <c r="D44" s="9" t="n">
        <v>1</v>
      </c>
      <c r="E44" s="8" t="s">
        <v>34</v>
      </c>
      <c r="F44" s="15"/>
      <c r="G44" s="15" t="n">
        <f aca="false">ROUND(D44*F44,2)</f>
        <v>0</v>
      </c>
    </row>
    <row r="45" customFormat="false" ht="22.7" hidden="false" customHeight="true" outlineLevel="0" collapsed="false">
      <c r="A45" s="10" t="s">
        <v>79</v>
      </c>
      <c r="B45" s="10"/>
      <c r="C45" s="11" t="s">
        <v>80</v>
      </c>
      <c r="D45" s="11"/>
      <c r="E45" s="11"/>
      <c r="F45" s="11"/>
      <c r="G45" s="12" t="n">
        <f aca="false">G46+G55+G63+G70+G76</f>
        <v>0</v>
      </c>
    </row>
    <row r="46" customFormat="false" ht="22.7" hidden="false" customHeight="true" outlineLevel="0" collapsed="false">
      <c r="A46" s="10" t="s">
        <v>81</v>
      </c>
      <c r="B46" s="10"/>
      <c r="C46" s="11" t="s">
        <v>82</v>
      </c>
      <c r="D46" s="11"/>
      <c r="E46" s="11"/>
      <c r="F46" s="11"/>
      <c r="G46" s="16" t="n">
        <f aca="false">SUM(G47:G54)</f>
        <v>0</v>
      </c>
    </row>
    <row r="47" customFormat="false" ht="22.7" hidden="false" customHeight="true" outlineLevel="0" collapsed="false">
      <c r="A47" s="8" t="n">
        <v>27</v>
      </c>
      <c r="B47" s="8" t="s">
        <v>83</v>
      </c>
      <c r="C47" s="14" t="s">
        <v>84</v>
      </c>
      <c r="D47" s="9" t="n">
        <v>92</v>
      </c>
      <c r="E47" s="8" t="s">
        <v>39</v>
      </c>
      <c r="F47" s="15"/>
      <c r="G47" s="15" t="n">
        <f aca="false">ROUND(D47*F47,2)</f>
        <v>0</v>
      </c>
    </row>
    <row r="48" customFormat="false" ht="22.7" hidden="false" customHeight="true" outlineLevel="0" collapsed="false">
      <c r="A48" s="8" t="n">
        <v>28</v>
      </c>
      <c r="B48" s="8" t="s">
        <v>85</v>
      </c>
      <c r="C48" s="14" t="s">
        <v>86</v>
      </c>
      <c r="D48" s="9" t="n">
        <v>92</v>
      </c>
      <c r="E48" s="8" t="s">
        <v>39</v>
      </c>
      <c r="F48" s="15"/>
      <c r="G48" s="15" t="n">
        <f aca="false">ROUND(D48*F48,2)</f>
        <v>0</v>
      </c>
    </row>
    <row r="49" customFormat="false" ht="22.7" hidden="false" customHeight="true" outlineLevel="0" collapsed="false">
      <c r="A49" s="8" t="n">
        <v>29</v>
      </c>
      <c r="B49" s="8" t="s">
        <v>87</v>
      </c>
      <c r="C49" s="14" t="s">
        <v>88</v>
      </c>
      <c r="D49" s="9" t="n">
        <v>8</v>
      </c>
      <c r="E49" s="8" t="s">
        <v>39</v>
      </c>
      <c r="F49" s="15"/>
      <c r="G49" s="15" t="n">
        <f aca="false">ROUND(D49*F49,2)</f>
        <v>0</v>
      </c>
    </row>
    <row r="50" customFormat="false" ht="22.7" hidden="false" customHeight="true" outlineLevel="0" collapsed="false">
      <c r="A50" s="8" t="n">
        <v>30</v>
      </c>
      <c r="B50" s="8" t="s">
        <v>89</v>
      </c>
      <c r="C50" s="14" t="s">
        <v>90</v>
      </c>
      <c r="D50" s="9" t="n">
        <v>92</v>
      </c>
      <c r="E50" s="8" t="s">
        <v>39</v>
      </c>
      <c r="F50" s="15"/>
      <c r="G50" s="15" t="n">
        <f aca="false">ROUND(D50*F50,2)</f>
        <v>0</v>
      </c>
    </row>
    <row r="51" customFormat="false" ht="22.7" hidden="false" customHeight="true" outlineLevel="0" collapsed="false">
      <c r="A51" s="8" t="n">
        <v>31</v>
      </c>
      <c r="B51" s="8" t="s">
        <v>91</v>
      </c>
      <c r="C51" s="14" t="s">
        <v>92</v>
      </c>
      <c r="D51" s="9" t="n">
        <v>92</v>
      </c>
      <c r="E51" s="8" t="s">
        <v>39</v>
      </c>
      <c r="F51" s="15"/>
      <c r="G51" s="15" t="n">
        <f aca="false">ROUND(D51*F51,2)</f>
        <v>0</v>
      </c>
    </row>
    <row r="52" customFormat="false" ht="32.7" hidden="false" customHeight="true" outlineLevel="0" collapsed="false">
      <c r="A52" s="8" t="n">
        <v>32</v>
      </c>
      <c r="B52" s="8" t="s">
        <v>93</v>
      </c>
      <c r="C52" s="14" t="s">
        <v>94</v>
      </c>
      <c r="D52" s="9" t="n">
        <v>2</v>
      </c>
      <c r="E52" s="8" t="s">
        <v>95</v>
      </c>
      <c r="F52" s="15"/>
      <c r="G52" s="15" t="n">
        <f aca="false">ROUND(D52*F52,2)</f>
        <v>0</v>
      </c>
    </row>
    <row r="53" customFormat="false" ht="22.7" hidden="false" customHeight="true" outlineLevel="0" collapsed="false">
      <c r="A53" s="8" t="n">
        <v>33</v>
      </c>
      <c r="B53" s="8" t="s">
        <v>96</v>
      </c>
      <c r="C53" s="14" t="s">
        <v>97</v>
      </c>
      <c r="D53" s="9" t="n">
        <v>25</v>
      </c>
      <c r="E53" s="8" t="s">
        <v>39</v>
      </c>
      <c r="F53" s="15"/>
      <c r="G53" s="15" t="n">
        <f aca="false">ROUND(D53*F53,2)</f>
        <v>0</v>
      </c>
    </row>
    <row r="54" customFormat="false" ht="22.7" hidden="false" customHeight="true" outlineLevel="0" collapsed="false">
      <c r="A54" s="8" t="n">
        <v>34</v>
      </c>
      <c r="B54" s="8" t="s">
        <v>98</v>
      </c>
      <c r="C54" s="14" t="s">
        <v>99</v>
      </c>
      <c r="D54" s="9" t="n">
        <v>1</v>
      </c>
      <c r="E54" s="8" t="s">
        <v>100</v>
      </c>
      <c r="F54" s="15"/>
      <c r="G54" s="15" t="n">
        <f aca="false">ROUND(D54*F54,2)</f>
        <v>0</v>
      </c>
    </row>
    <row r="55" customFormat="false" ht="22.7" hidden="false" customHeight="true" outlineLevel="0" collapsed="false">
      <c r="A55" s="10" t="s">
        <v>101</v>
      </c>
      <c r="B55" s="10"/>
      <c r="C55" s="11" t="s">
        <v>102</v>
      </c>
      <c r="D55" s="11"/>
      <c r="E55" s="11"/>
      <c r="F55" s="11"/>
      <c r="G55" s="16" t="n">
        <f aca="false">SUM(G56:G62)</f>
        <v>0</v>
      </c>
    </row>
    <row r="56" customFormat="false" ht="22.7" hidden="false" customHeight="true" outlineLevel="0" collapsed="false">
      <c r="A56" s="8" t="n">
        <v>35</v>
      </c>
      <c r="B56" s="8" t="s">
        <v>103</v>
      </c>
      <c r="C56" s="14" t="s">
        <v>104</v>
      </c>
      <c r="D56" s="9" t="n">
        <v>1</v>
      </c>
      <c r="E56" s="8" t="s">
        <v>105</v>
      </c>
      <c r="F56" s="15"/>
      <c r="G56" s="15" t="n">
        <f aca="false">ROUND(D56*F56,2)</f>
        <v>0</v>
      </c>
    </row>
    <row r="57" customFormat="false" ht="22.7" hidden="false" customHeight="true" outlineLevel="0" collapsed="false">
      <c r="A57" s="8" t="n">
        <v>36</v>
      </c>
      <c r="B57" s="8" t="s">
        <v>106</v>
      </c>
      <c r="C57" s="14" t="s">
        <v>107</v>
      </c>
      <c r="D57" s="9" t="n">
        <v>1</v>
      </c>
      <c r="E57" s="8" t="s">
        <v>34</v>
      </c>
      <c r="F57" s="15"/>
      <c r="G57" s="15" t="n">
        <f aca="false">ROUND(D57*F57,2)</f>
        <v>0</v>
      </c>
    </row>
    <row r="58" customFormat="false" ht="22.7" hidden="false" customHeight="true" outlineLevel="0" collapsed="false">
      <c r="A58" s="8" t="n">
        <v>37</v>
      </c>
      <c r="B58" s="8" t="s">
        <v>106</v>
      </c>
      <c r="C58" s="14" t="s">
        <v>108</v>
      </c>
      <c r="D58" s="9" t="n">
        <v>1</v>
      </c>
      <c r="E58" s="8" t="s">
        <v>95</v>
      </c>
      <c r="F58" s="15"/>
      <c r="G58" s="15" t="n">
        <f aca="false">ROUND(D58*F58,2)</f>
        <v>0</v>
      </c>
    </row>
    <row r="59" customFormat="false" ht="22.7" hidden="false" customHeight="true" outlineLevel="0" collapsed="false">
      <c r="A59" s="8" t="n">
        <v>38</v>
      </c>
      <c r="B59" s="8" t="s">
        <v>109</v>
      </c>
      <c r="C59" s="14" t="s">
        <v>110</v>
      </c>
      <c r="D59" s="9" t="n">
        <v>1</v>
      </c>
      <c r="E59" s="8" t="s">
        <v>95</v>
      </c>
      <c r="F59" s="15"/>
      <c r="G59" s="15" t="n">
        <f aca="false">ROUND(D59*F59,2)</f>
        <v>0</v>
      </c>
    </row>
    <row r="60" customFormat="false" ht="22.7" hidden="false" customHeight="true" outlineLevel="0" collapsed="false">
      <c r="A60" s="8" t="n">
        <v>39</v>
      </c>
      <c r="B60" s="8" t="s">
        <v>106</v>
      </c>
      <c r="C60" s="14" t="s">
        <v>111</v>
      </c>
      <c r="D60" s="9" t="n">
        <v>2</v>
      </c>
      <c r="E60" s="8" t="s">
        <v>95</v>
      </c>
      <c r="F60" s="15"/>
      <c r="G60" s="15" t="n">
        <f aca="false">ROUND(D60*F60,2)</f>
        <v>0</v>
      </c>
    </row>
    <row r="61" customFormat="false" ht="22.7" hidden="false" customHeight="true" outlineLevel="0" collapsed="false">
      <c r="A61" s="8" t="n">
        <v>40</v>
      </c>
      <c r="B61" s="8" t="s">
        <v>106</v>
      </c>
      <c r="C61" s="14" t="s">
        <v>112</v>
      </c>
      <c r="D61" s="9" t="n">
        <v>2</v>
      </c>
      <c r="E61" s="8" t="s">
        <v>95</v>
      </c>
      <c r="F61" s="15"/>
      <c r="G61" s="15" t="n">
        <f aca="false">ROUND(D61*F61,2)</f>
        <v>0</v>
      </c>
    </row>
    <row r="62" customFormat="false" ht="22.7" hidden="false" customHeight="true" outlineLevel="0" collapsed="false">
      <c r="A62" s="8" t="n">
        <v>41</v>
      </c>
      <c r="B62" s="8" t="s">
        <v>113</v>
      </c>
      <c r="C62" s="14" t="s">
        <v>114</v>
      </c>
      <c r="D62" s="9" t="n">
        <v>15</v>
      </c>
      <c r="E62" s="8" t="s">
        <v>95</v>
      </c>
      <c r="F62" s="15"/>
      <c r="G62" s="15" t="n">
        <f aca="false">ROUND(D62*F62,2)</f>
        <v>0</v>
      </c>
    </row>
    <row r="63" customFormat="false" ht="22.7" hidden="false" customHeight="true" outlineLevel="0" collapsed="false">
      <c r="A63" s="10" t="s">
        <v>115</v>
      </c>
      <c r="B63" s="10"/>
      <c r="C63" s="11" t="s">
        <v>116</v>
      </c>
      <c r="D63" s="11"/>
      <c r="E63" s="11"/>
      <c r="F63" s="11"/>
      <c r="G63" s="16" t="n">
        <f aca="false">SUM(G64:G69)</f>
        <v>0</v>
      </c>
    </row>
    <row r="64" customFormat="false" ht="22.7" hidden="false" customHeight="true" outlineLevel="0" collapsed="false">
      <c r="A64" s="8" t="n">
        <v>42</v>
      </c>
      <c r="B64" s="8" t="s">
        <v>117</v>
      </c>
      <c r="C64" s="14" t="s">
        <v>118</v>
      </c>
      <c r="D64" s="9" t="n">
        <v>85</v>
      </c>
      <c r="E64" s="8" t="s">
        <v>39</v>
      </c>
      <c r="F64" s="15"/>
      <c r="G64" s="15" t="n">
        <f aca="false">ROUND(D64*F64,2)</f>
        <v>0</v>
      </c>
    </row>
    <row r="65" customFormat="false" ht="22.7" hidden="false" customHeight="true" outlineLevel="0" collapsed="false">
      <c r="A65" s="8" t="n">
        <v>43</v>
      </c>
      <c r="B65" s="8" t="s">
        <v>119</v>
      </c>
      <c r="C65" s="14" t="s">
        <v>120</v>
      </c>
      <c r="D65" s="9" t="n">
        <v>125</v>
      </c>
      <c r="E65" s="8" t="s">
        <v>39</v>
      </c>
      <c r="F65" s="15"/>
      <c r="G65" s="15" t="n">
        <f aca="false">ROUND(D65*F65,2)</f>
        <v>0</v>
      </c>
    </row>
    <row r="66" customFormat="false" ht="22.7" hidden="false" customHeight="true" outlineLevel="0" collapsed="false">
      <c r="A66" s="8" t="n">
        <v>44</v>
      </c>
      <c r="B66" s="8" t="s">
        <v>121</v>
      </c>
      <c r="C66" s="14" t="s">
        <v>122</v>
      </c>
      <c r="D66" s="9" t="n">
        <v>3</v>
      </c>
      <c r="E66" s="8" t="s">
        <v>105</v>
      </c>
      <c r="F66" s="15"/>
      <c r="G66" s="15" t="n">
        <f aca="false">ROUND(D66*F66,2)</f>
        <v>0</v>
      </c>
    </row>
    <row r="67" customFormat="false" ht="22.7" hidden="false" customHeight="true" outlineLevel="0" collapsed="false">
      <c r="A67" s="8" t="n">
        <v>45</v>
      </c>
      <c r="B67" s="8" t="s">
        <v>123</v>
      </c>
      <c r="C67" s="14" t="s">
        <v>124</v>
      </c>
      <c r="D67" s="9" t="n">
        <v>9</v>
      </c>
      <c r="E67" s="8" t="s">
        <v>34</v>
      </c>
      <c r="F67" s="15"/>
      <c r="G67" s="15" t="n">
        <f aca="false">ROUND(D67*F67,2)</f>
        <v>0</v>
      </c>
    </row>
    <row r="68" customFormat="false" ht="22.7" hidden="false" customHeight="true" outlineLevel="0" collapsed="false">
      <c r="A68" s="8" t="n">
        <v>46</v>
      </c>
      <c r="B68" s="8" t="s">
        <v>123</v>
      </c>
      <c r="C68" s="14" t="s">
        <v>125</v>
      </c>
      <c r="D68" s="9" t="n">
        <v>7</v>
      </c>
      <c r="E68" s="8" t="s">
        <v>34</v>
      </c>
      <c r="F68" s="15"/>
      <c r="G68" s="15" t="n">
        <f aca="false">ROUND(D68*F68,2)</f>
        <v>0</v>
      </c>
    </row>
    <row r="69" customFormat="false" ht="22.7" hidden="false" customHeight="true" outlineLevel="0" collapsed="false">
      <c r="A69" s="8" t="n">
        <v>47</v>
      </c>
      <c r="B69" s="8" t="s">
        <v>123</v>
      </c>
      <c r="C69" s="14" t="s">
        <v>126</v>
      </c>
      <c r="D69" s="9" t="n">
        <v>3</v>
      </c>
      <c r="E69" s="8" t="s">
        <v>34</v>
      </c>
      <c r="F69" s="15"/>
      <c r="G69" s="15" t="n">
        <f aca="false">ROUND(D69*F69,2)</f>
        <v>0</v>
      </c>
    </row>
    <row r="70" customFormat="false" ht="22.7" hidden="false" customHeight="true" outlineLevel="0" collapsed="false">
      <c r="A70" s="10" t="s">
        <v>127</v>
      </c>
      <c r="B70" s="10"/>
      <c r="C70" s="11" t="s">
        <v>128</v>
      </c>
      <c r="D70" s="11"/>
      <c r="E70" s="11"/>
      <c r="F70" s="11"/>
      <c r="G70" s="16" t="n">
        <f aca="false">SUM(G71:G75)</f>
        <v>0</v>
      </c>
    </row>
    <row r="71" customFormat="false" ht="22.7" hidden="false" customHeight="true" outlineLevel="0" collapsed="false">
      <c r="A71" s="8" t="n">
        <v>48</v>
      </c>
      <c r="B71" s="8" t="s">
        <v>117</v>
      </c>
      <c r="C71" s="14" t="s">
        <v>118</v>
      </c>
      <c r="D71" s="9" t="n">
        <v>105</v>
      </c>
      <c r="E71" s="8" t="s">
        <v>39</v>
      </c>
      <c r="F71" s="15"/>
      <c r="G71" s="15" t="n">
        <f aca="false">ROUND(D71*F71,2)</f>
        <v>0</v>
      </c>
    </row>
    <row r="72" customFormat="false" ht="22.7" hidden="false" customHeight="true" outlineLevel="0" collapsed="false">
      <c r="A72" s="8" t="n">
        <v>49</v>
      </c>
      <c r="B72" s="8" t="s">
        <v>129</v>
      </c>
      <c r="C72" s="14" t="s">
        <v>130</v>
      </c>
      <c r="D72" s="9" t="n">
        <v>165</v>
      </c>
      <c r="E72" s="8" t="s">
        <v>39</v>
      </c>
      <c r="F72" s="15"/>
      <c r="G72" s="15" t="n">
        <f aca="false">ROUND(D72*F72,2)</f>
        <v>0</v>
      </c>
    </row>
    <row r="73" customFormat="false" ht="22.7" hidden="false" customHeight="true" outlineLevel="0" collapsed="false">
      <c r="A73" s="8" t="n">
        <v>50</v>
      </c>
      <c r="B73" s="8" t="s">
        <v>131</v>
      </c>
      <c r="C73" s="14" t="s">
        <v>132</v>
      </c>
      <c r="D73" s="9" t="n">
        <v>13</v>
      </c>
      <c r="E73" s="8" t="s">
        <v>105</v>
      </c>
      <c r="F73" s="15"/>
      <c r="G73" s="15" t="n">
        <f aca="false">ROUND(D73*F73,2)</f>
        <v>0</v>
      </c>
    </row>
    <row r="74" customFormat="false" ht="22.7" hidden="false" customHeight="true" outlineLevel="0" collapsed="false">
      <c r="A74" s="8" t="n">
        <v>51</v>
      </c>
      <c r="B74" s="8" t="s">
        <v>133</v>
      </c>
      <c r="C74" s="14" t="s">
        <v>134</v>
      </c>
      <c r="D74" s="9" t="n">
        <v>6</v>
      </c>
      <c r="E74" s="8" t="s">
        <v>34</v>
      </c>
      <c r="F74" s="15"/>
      <c r="G74" s="15" t="n">
        <f aca="false">ROUND(D74*F74,2)</f>
        <v>0</v>
      </c>
    </row>
    <row r="75" customFormat="false" ht="22.7" hidden="false" customHeight="true" outlineLevel="0" collapsed="false">
      <c r="A75" s="8" t="n">
        <v>52</v>
      </c>
      <c r="B75" s="8" t="s">
        <v>133</v>
      </c>
      <c r="C75" s="14" t="s">
        <v>135</v>
      </c>
      <c r="D75" s="9" t="n">
        <v>8</v>
      </c>
      <c r="E75" s="8" t="s">
        <v>34</v>
      </c>
      <c r="F75" s="15"/>
      <c r="G75" s="15" t="n">
        <f aca="false">ROUND(D75*F75,2)</f>
        <v>0</v>
      </c>
    </row>
    <row r="76" customFormat="false" ht="22.7" hidden="false" customHeight="true" outlineLevel="0" collapsed="false">
      <c r="A76" s="10" t="s">
        <v>136</v>
      </c>
      <c r="B76" s="10"/>
      <c r="C76" s="11" t="s">
        <v>137</v>
      </c>
      <c r="D76" s="11"/>
      <c r="E76" s="11"/>
      <c r="F76" s="11"/>
      <c r="G76" s="16" t="n">
        <f aca="false">SUM(G77:G79)</f>
        <v>0</v>
      </c>
    </row>
    <row r="77" customFormat="false" ht="22.7" hidden="false" customHeight="true" outlineLevel="0" collapsed="false">
      <c r="A77" s="8" t="n">
        <v>53</v>
      </c>
      <c r="B77" s="8" t="s">
        <v>138</v>
      </c>
      <c r="C77" s="14" t="s">
        <v>139</v>
      </c>
      <c r="D77" s="9" t="n">
        <v>1</v>
      </c>
      <c r="E77" s="8" t="s">
        <v>34</v>
      </c>
      <c r="F77" s="15"/>
      <c r="G77" s="15" t="n">
        <f aca="false">ROUND(D77*F77,2)</f>
        <v>0</v>
      </c>
    </row>
    <row r="78" customFormat="false" ht="22.7" hidden="false" customHeight="true" outlineLevel="0" collapsed="false">
      <c r="A78" s="8" t="n">
        <v>54</v>
      </c>
      <c r="B78" s="8" t="s">
        <v>138</v>
      </c>
      <c r="C78" s="14" t="s">
        <v>140</v>
      </c>
      <c r="D78" s="9" t="n">
        <v>1</v>
      </c>
      <c r="E78" s="8" t="s">
        <v>34</v>
      </c>
      <c r="F78" s="15"/>
      <c r="G78" s="15" t="n">
        <f aca="false">ROUND(D78*F78,2)</f>
        <v>0</v>
      </c>
    </row>
    <row r="79" customFormat="false" ht="22.7" hidden="false" customHeight="true" outlineLevel="0" collapsed="false">
      <c r="A79" s="8" t="n">
        <v>55</v>
      </c>
      <c r="B79" s="8" t="s">
        <v>138</v>
      </c>
      <c r="C79" s="14" t="s">
        <v>141</v>
      </c>
      <c r="D79" s="9" t="n">
        <v>1</v>
      </c>
      <c r="E79" s="8" t="s">
        <v>34</v>
      </c>
      <c r="F79" s="15"/>
      <c r="G79" s="15" t="n">
        <f aca="false">ROUND(D79*F79,2)</f>
        <v>0</v>
      </c>
    </row>
    <row r="80" customFormat="false" ht="22.7" hidden="false" customHeight="true" outlineLevel="0" collapsed="false">
      <c r="A80" s="10" t="s">
        <v>142</v>
      </c>
      <c r="B80" s="10"/>
      <c r="C80" s="11" t="s">
        <v>143</v>
      </c>
      <c r="D80" s="11"/>
      <c r="E80" s="11"/>
      <c r="F80" s="11"/>
      <c r="G80" s="12" t="n">
        <f aca="false">G81+G113</f>
        <v>0</v>
      </c>
    </row>
    <row r="81" customFormat="false" ht="22.7" hidden="false" customHeight="true" outlineLevel="0" collapsed="false">
      <c r="A81" s="10" t="s">
        <v>144</v>
      </c>
      <c r="B81" s="10"/>
      <c r="C81" s="11" t="s">
        <v>145</v>
      </c>
      <c r="D81" s="11"/>
      <c r="E81" s="11"/>
      <c r="F81" s="11"/>
      <c r="G81" s="16" t="n">
        <f aca="false">SUM(G82:G112)</f>
        <v>0</v>
      </c>
    </row>
    <row r="82" customFormat="false" ht="22.7" hidden="false" customHeight="true" outlineLevel="0" collapsed="false">
      <c r="A82" s="8" t="n">
        <v>56</v>
      </c>
      <c r="B82" s="8" t="s">
        <v>146</v>
      </c>
      <c r="C82" s="14" t="s">
        <v>147</v>
      </c>
      <c r="D82" s="9" t="n">
        <v>12</v>
      </c>
      <c r="E82" s="8" t="s">
        <v>39</v>
      </c>
      <c r="F82" s="15"/>
      <c r="G82" s="15" t="n">
        <f aca="false">ROUND(D82*F82,2)</f>
        <v>0</v>
      </c>
    </row>
    <row r="83" customFormat="false" ht="22.7" hidden="false" customHeight="true" outlineLevel="0" collapsed="false">
      <c r="A83" s="8" t="n">
        <v>57</v>
      </c>
      <c r="B83" s="8" t="s">
        <v>146</v>
      </c>
      <c r="C83" s="14" t="s">
        <v>147</v>
      </c>
      <c r="D83" s="9" t="n">
        <v>15</v>
      </c>
      <c r="E83" s="8" t="s">
        <v>39</v>
      </c>
      <c r="F83" s="15"/>
      <c r="G83" s="15" t="n">
        <f aca="false">ROUND(D83*F83,2)</f>
        <v>0</v>
      </c>
    </row>
    <row r="84" customFormat="false" ht="22.7" hidden="false" customHeight="true" outlineLevel="0" collapsed="false">
      <c r="A84" s="8" t="n">
        <v>58</v>
      </c>
      <c r="B84" s="8" t="s">
        <v>146</v>
      </c>
      <c r="C84" s="14" t="s">
        <v>148</v>
      </c>
      <c r="D84" s="9" t="n">
        <v>3</v>
      </c>
      <c r="E84" s="8" t="s">
        <v>39</v>
      </c>
      <c r="F84" s="15"/>
      <c r="G84" s="15" t="n">
        <f aca="false">ROUND(D84*F84,2)</f>
        <v>0</v>
      </c>
    </row>
    <row r="85" customFormat="false" ht="22.7" hidden="false" customHeight="true" outlineLevel="0" collapsed="false">
      <c r="A85" s="8" t="n">
        <v>59</v>
      </c>
      <c r="B85" s="8" t="s">
        <v>146</v>
      </c>
      <c r="C85" s="14" t="s">
        <v>148</v>
      </c>
      <c r="D85" s="9" t="n">
        <v>2</v>
      </c>
      <c r="E85" s="8" t="s">
        <v>39</v>
      </c>
      <c r="F85" s="15"/>
      <c r="G85" s="15" t="n">
        <f aca="false">ROUND(D85*F85,2)</f>
        <v>0</v>
      </c>
    </row>
    <row r="86" customFormat="false" ht="22.7" hidden="false" customHeight="true" outlineLevel="0" collapsed="false">
      <c r="A86" s="8" t="n">
        <v>60</v>
      </c>
      <c r="B86" s="8" t="s">
        <v>149</v>
      </c>
      <c r="C86" s="14" t="s">
        <v>150</v>
      </c>
      <c r="D86" s="9" t="n">
        <v>5</v>
      </c>
      <c r="E86" s="8" t="s">
        <v>39</v>
      </c>
      <c r="F86" s="15"/>
      <c r="G86" s="15" t="n">
        <f aca="false">ROUND(D86*F86,2)</f>
        <v>0</v>
      </c>
    </row>
    <row r="87" customFormat="false" ht="22.7" hidden="false" customHeight="true" outlineLevel="0" collapsed="false">
      <c r="A87" s="8" t="n">
        <v>61</v>
      </c>
      <c r="B87" s="8" t="s">
        <v>149</v>
      </c>
      <c r="C87" s="14" t="s">
        <v>150</v>
      </c>
      <c r="D87" s="9" t="n">
        <v>4.5</v>
      </c>
      <c r="E87" s="8" t="s">
        <v>39</v>
      </c>
      <c r="F87" s="15"/>
      <c r="G87" s="15" t="n">
        <f aca="false">ROUND(D87*F87,2)</f>
        <v>0</v>
      </c>
    </row>
    <row r="88" customFormat="false" ht="22.7" hidden="false" customHeight="true" outlineLevel="0" collapsed="false">
      <c r="A88" s="8" t="n">
        <v>62</v>
      </c>
      <c r="B88" s="8" t="s">
        <v>151</v>
      </c>
      <c r="C88" s="14" t="s">
        <v>152</v>
      </c>
      <c r="D88" s="9" t="n">
        <v>11</v>
      </c>
      <c r="E88" s="8" t="s">
        <v>39</v>
      </c>
      <c r="F88" s="15"/>
      <c r="G88" s="15" t="n">
        <f aca="false">ROUND(D88*F88,2)</f>
        <v>0</v>
      </c>
    </row>
    <row r="89" customFormat="false" ht="22.7" hidden="false" customHeight="true" outlineLevel="0" collapsed="false">
      <c r="A89" s="8" t="n">
        <v>63</v>
      </c>
      <c r="B89" s="8" t="s">
        <v>153</v>
      </c>
      <c r="C89" s="14" t="s">
        <v>154</v>
      </c>
      <c r="D89" s="9" t="n">
        <v>52.5</v>
      </c>
      <c r="E89" s="8" t="s">
        <v>39</v>
      </c>
      <c r="F89" s="15"/>
      <c r="G89" s="15" t="n">
        <f aca="false">ROUND(D89*F89,2)</f>
        <v>0</v>
      </c>
    </row>
    <row r="90" customFormat="false" ht="22.7" hidden="false" customHeight="true" outlineLevel="0" collapsed="false">
      <c r="A90" s="8" t="n">
        <v>64</v>
      </c>
      <c r="B90" s="8" t="s">
        <v>155</v>
      </c>
      <c r="C90" s="14" t="s">
        <v>156</v>
      </c>
      <c r="D90" s="9" t="n">
        <v>52.5</v>
      </c>
      <c r="E90" s="8" t="s">
        <v>39</v>
      </c>
      <c r="F90" s="15"/>
      <c r="G90" s="15" t="n">
        <f aca="false">ROUND(D90*F90,2)</f>
        <v>0</v>
      </c>
    </row>
    <row r="91" customFormat="false" ht="22.7" hidden="false" customHeight="true" outlineLevel="0" collapsed="false">
      <c r="A91" s="8" t="n">
        <v>65</v>
      </c>
      <c r="B91" s="8" t="s">
        <v>157</v>
      </c>
      <c r="C91" s="14" t="s">
        <v>158</v>
      </c>
      <c r="D91" s="9" t="n">
        <v>15</v>
      </c>
      <c r="E91" s="8" t="s">
        <v>39</v>
      </c>
      <c r="F91" s="15"/>
      <c r="G91" s="15" t="n">
        <f aca="false">ROUND(D91*F91,2)</f>
        <v>0</v>
      </c>
    </row>
    <row r="92" customFormat="false" ht="22.7" hidden="false" customHeight="true" outlineLevel="0" collapsed="false">
      <c r="A92" s="8" t="n">
        <v>66</v>
      </c>
      <c r="B92" s="8" t="s">
        <v>159</v>
      </c>
      <c r="C92" s="14" t="s">
        <v>160</v>
      </c>
      <c r="D92" s="9" t="n">
        <v>17</v>
      </c>
      <c r="E92" s="8" t="s">
        <v>39</v>
      </c>
      <c r="F92" s="15"/>
      <c r="G92" s="15" t="n">
        <f aca="false">ROUND(D92*F92,2)</f>
        <v>0</v>
      </c>
    </row>
    <row r="93" customFormat="false" ht="22.7" hidden="false" customHeight="true" outlineLevel="0" collapsed="false">
      <c r="A93" s="8" t="n">
        <v>67</v>
      </c>
      <c r="B93" s="8" t="s">
        <v>161</v>
      </c>
      <c r="C93" s="14" t="s">
        <v>162</v>
      </c>
      <c r="D93" s="9" t="n">
        <v>5</v>
      </c>
      <c r="E93" s="8" t="s">
        <v>39</v>
      </c>
      <c r="F93" s="15"/>
      <c r="G93" s="15" t="n">
        <f aca="false">ROUND(D93*F93,2)</f>
        <v>0</v>
      </c>
    </row>
    <row r="94" customFormat="false" ht="22.7" hidden="false" customHeight="true" outlineLevel="0" collapsed="false">
      <c r="A94" s="8" t="n">
        <v>68</v>
      </c>
      <c r="B94" s="8" t="s">
        <v>163</v>
      </c>
      <c r="C94" s="14" t="s">
        <v>164</v>
      </c>
      <c r="D94" s="9" t="n">
        <v>15.5</v>
      </c>
      <c r="E94" s="8" t="s">
        <v>39</v>
      </c>
      <c r="F94" s="15"/>
      <c r="G94" s="15" t="n">
        <f aca="false">ROUND(D94*F94,2)</f>
        <v>0</v>
      </c>
    </row>
    <row r="95" customFormat="false" ht="22.7" hidden="false" customHeight="true" outlineLevel="0" collapsed="false">
      <c r="A95" s="8" t="n">
        <v>69</v>
      </c>
      <c r="B95" s="8" t="s">
        <v>165</v>
      </c>
      <c r="C95" s="14" t="s">
        <v>166</v>
      </c>
      <c r="D95" s="9" t="n">
        <v>15</v>
      </c>
      <c r="E95" s="8" t="s">
        <v>105</v>
      </c>
      <c r="F95" s="15"/>
      <c r="G95" s="15" t="n">
        <f aca="false">ROUND(D95*F95,2)</f>
        <v>0</v>
      </c>
    </row>
    <row r="96" customFormat="false" ht="22.7" hidden="false" customHeight="true" outlineLevel="0" collapsed="false">
      <c r="A96" s="8" t="n">
        <v>70</v>
      </c>
      <c r="B96" s="8" t="s">
        <v>167</v>
      </c>
      <c r="C96" s="14" t="s">
        <v>168</v>
      </c>
      <c r="D96" s="9" t="n">
        <v>8</v>
      </c>
      <c r="E96" s="8" t="s">
        <v>105</v>
      </c>
      <c r="F96" s="15"/>
      <c r="G96" s="15" t="n">
        <f aca="false">ROUND(D96*F96,2)</f>
        <v>0</v>
      </c>
    </row>
    <row r="97" customFormat="false" ht="22.7" hidden="false" customHeight="true" outlineLevel="0" collapsed="false">
      <c r="A97" s="8" t="n">
        <v>71</v>
      </c>
      <c r="B97" s="8" t="s">
        <v>169</v>
      </c>
      <c r="C97" s="14" t="s">
        <v>170</v>
      </c>
      <c r="D97" s="9" t="n">
        <v>7</v>
      </c>
      <c r="E97" s="8" t="s">
        <v>105</v>
      </c>
      <c r="F97" s="15"/>
      <c r="G97" s="15" t="n">
        <f aca="false">ROUND(D97*F97,2)</f>
        <v>0</v>
      </c>
    </row>
    <row r="98" customFormat="false" ht="22.7" hidden="false" customHeight="true" outlineLevel="0" collapsed="false">
      <c r="A98" s="8" t="n">
        <v>72</v>
      </c>
      <c r="B98" s="8" t="s">
        <v>171</v>
      </c>
      <c r="C98" s="14" t="s">
        <v>172</v>
      </c>
      <c r="D98" s="9" t="n">
        <v>2</v>
      </c>
      <c r="E98" s="8" t="s">
        <v>105</v>
      </c>
      <c r="F98" s="15"/>
      <c r="G98" s="15" t="n">
        <f aca="false">ROUND(D98*F98,2)</f>
        <v>0</v>
      </c>
    </row>
    <row r="99" customFormat="false" ht="22.7" hidden="false" customHeight="true" outlineLevel="0" collapsed="false">
      <c r="A99" s="8" t="n">
        <v>73</v>
      </c>
      <c r="B99" s="8" t="s">
        <v>171</v>
      </c>
      <c r="C99" s="14" t="s">
        <v>173</v>
      </c>
      <c r="D99" s="9" t="n">
        <v>2</v>
      </c>
      <c r="E99" s="8" t="s">
        <v>105</v>
      </c>
      <c r="F99" s="15"/>
      <c r="G99" s="15" t="n">
        <f aca="false">ROUND(D99*F99,2)</f>
        <v>0</v>
      </c>
    </row>
    <row r="100" customFormat="false" ht="22.7" hidden="false" customHeight="true" outlineLevel="0" collapsed="false">
      <c r="A100" s="8" t="n">
        <v>74</v>
      </c>
      <c r="B100" s="8" t="s">
        <v>171</v>
      </c>
      <c r="C100" s="14" t="s">
        <v>174</v>
      </c>
      <c r="D100" s="9" t="n">
        <v>1</v>
      </c>
      <c r="E100" s="8" t="s">
        <v>105</v>
      </c>
      <c r="F100" s="15"/>
      <c r="G100" s="15" t="n">
        <f aca="false">ROUND(D100*F100,2)</f>
        <v>0</v>
      </c>
    </row>
    <row r="101" customFormat="false" ht="22.7" hidden="false" customHeight="true" outlineLevel="0" collapsed="false">
      <c r="A101" s="8" t="n">
        <v>75</v>
      </c>
      <c r="B101" s="8" t="s">
        <v>175</v>
      </c>
      <c r="C101" s="14" t="s">
        <v>176</v>
      </c>
      <c r="D101" s="9" t="n">
        <v>3</v>
      </c>
      <c r="E101" s="8" t="s">
        <v>105</v>
      </c>
      <c r="F101" s="15"/>
      <c r="G101" s="15" t="n">
        <f aca="false">ROUND(D101*F101,2)</f>
        <v>0</v>
      </c>
    </row>
    <row r="102" customFormat="false" ht="22.7" hidden="false" customHeight="true" outlineLevel="0" collapsed="false">
      <c r="A102" s="8" t="n">
        <v>76</v>
      </c>
      <c r="B102" s="8" t="s">
        <v>177</v>
      </c>
      <c r="C102" s="14" t="s">
        <v>178</v>
      </c>
      <c r="D102" s="9" t="n">
        <v>2</v>
      </c>
      <c r="E102" s="8" t="s">
        <v>105</v>
      </c>
      <c r="F102" s="15"/>
      <c r="G102" s="15" t="n">
        <f aca="false">ROUND(D102*F102,2)</f>
        <v>0</v>
      </c>
    </row>
    <row r="103" customFormat="false" ht="22.7" hidden="false" customHeight="true" outlineLevel="0" collapsed="false">
      <c r="A103" s="8" t="n">
        <v>77</v>
      </c>
      <c r="B103" s="8" t="s">
        <v>179</v>
      </c>
      <c r="C103" s="14" t="s">
        <v>180</v>
      </c>
      <c r="D103" s="9" t="n">
        <v>2</v>
      </c>
      <c r="E103" s="8" t="s">
        <v>105</v>
      </c>
      <c r="F103" s="15"/>
      <c r="G103" s="15" t="n">
        <f aca="false">ROUND(D103*F103,2)</f>
        <v>0</v>
      </c>
    </row>
    <row r="104" customFormat="false" ht="22.7" hidden="false" customHeight="true" outlineLevel="0" collapsed="false">
      <c r="A104" s="8" t="n">
        <v>78</v>
      </c>
      <c r="B104" s="8" t="s">
        <v>181</v>
      </c>
      <c r="C104" s="14" t="s">
        <v>182</v>
      </c>
      <c r="D104" s="9" t="n">
        <v>1</v>
      </c>
      <c r="E104" s="8" t="s">
        <v>105</v>
      </c>
      <c r="F104" s="15"/>
      <c r="G104" s="15" t="n">
        <f aca="false">ROUND(D104*F104,2)</f>
        <v>0</v>
      </c>
    </row>
    <row r="105" customFormat="false" ht="22.7" hidden="false" customHeight="true" outlineLevel="0" collapsed="false">
      <c r="A105" s="8" t="n">
        <v>79</v>
      </c>
      <c r="B105" s="8" t="s">
        <v>183</v>
      </c>
      <c r="C105" s="14" t="s">
        <v>184</v>
      </c>
      <c r="D105" s="9" t="n">
        <v>1</v>
      </c>
      <c r="E105" s="8" t="s">
        <v>105</v>
      </c>
      <c r="F105" s="15"/>
      <c r="G105" s="15" t="n">
        <f aca="false">ROUND(D105*F105,2)</f>
        <v>0</v>
      </c>
    </row>
    <row r="106" customFormat="false" ht="22.7" hidden="false" customHeight="true" outlineLevel="0" collapsed="false">
      <c r="A106" s="8" t="n">
        <v>80</v>
      </c>
      <c r="B106" s="8" t="s">
        <v>185</v>
      </c>
      <c r="C106" s="14" t="s">
        <v>186</v>
      </c>
      <c r="D106" s="9" t="n">
        <v>7</v>
      </c>
      <c r="E106" s="8" t="s">
        <v>105</v>
      </c>
      <c r="F106" s="15"/>
      <c r="G106" s="15" t="n">
        <f aca="false">ROUND(D106*F106,2)</f>
        <v>0</v>
      </c>
    </row>
    <row r="107" customFormat="false" ht="22.7" hidden="false" customHeight="true" outlineLevel="0" collapsed="false">
      <c r="A107" s="8" t="n">
        <v>81</v>
      </c>
      <c r="B107" s="8" t="s">
        <v>187</v>
      </c>
      <c r="C107" s="14" t="s">
        <v>188</v>
      </c>
      <c r="D107" s="9" t="n">
        <v>7</v>
      </c>
      <c r="E107" s="8" t="s">
        <v>105</v>
      </c>
      <c r="F107" s="15"/>
      <c r="G107" s="15" t="n">
        <f aca="false">ROUND(D107*F107,2)</f>
        <v>0</v>
      </c>
    </row>
    <row r="108" customFormat="false" ht="22.7" hidden="false" customHeight="true" outlineLevel="0" collapsed="false">
      <c r="A108" s="8" t="n">
        <v>82</v>
      </c>
      <c r="B108" s="8" t="s">
        <v>189</v>
      </c>
      <c r="C108" s="14" t="s">
        <v>190</v>
      </c>
      <c r="D108" s="9" t="n">
        <v>0.042</v>
      </c>
      <c r="E108" s="8" t="s">
        <v>17</v>
      </c>
      <c r="F108" s="15"/>
      <c r="G108" s="15" t="n">
        <f aca="false">ROUND(D108*F108,2)</f>
        <v>0</v>
      </c>
    </row>
    <row r="109" customFormat="false" ht="22.7" hidden="false" customHeight="true" outlineLevel="0" collapsed="false">
      <c r="A109" s="8" t="n">
        <v>83</v>
      </c>
      <c r="B109" s="8" t="s">
        <v>191</v>
      </c>
      <c r="C109" s="14" t="s">
        <v>192</v>
      </c>
      <c r="D109" s="9" t="n">
        <v>0.055</v>
      </c>
      <c r="E109" s="8" t="s">
        <v>17</v>
      </c>
      <c r="F109" s="15"/>
      <c r="G109" s="15" t="n">
        <f aca="false">ROUND(D109*F109,2)</f>
        <v>0</v>
      </c>
    </row>
    <row r="110" customFormat="false" ht="22.7" hidden="false" customHeight="true" outlineLevel="0" collapsed="false">
      <c r="A110" s="8" t="n">
        <v>84</v>
      </c>
      <c r="B110" s="8" t="s">
        <v>193</v>
      </c>
      <c r="C110" s="14" t="s">
        <v>194</v>
      </c>
      <c r="D110" s="9" t="n">
        <v>5</v>
      </c>
      <c r="E110" s="8" t="s">
        <v>14</v>
      </c>
      <c r="F110" s="15"/>
      <c r="G110" s="15" t="n">
        <f aca="false">ROUND(D110*F110,2)</f>
        <v>0</v>
      </c>
    </row>
    <row r="111" customFormat="false" ht="22.7" hidden="false" customHeight="true" outlineLevel="0" collapsed="false">
      <c r="A111" s="8" t="n">
        <v>85</v>
      </c>
      <c r="B111" s="8" t="s">
        <v>195</v>
      </c>
      <c r="C111" s="14" t="s">
        <v>196</v>
      </c>
      <c r="D111" s="9" t="n">
        <v>1</v>
      </c>
      <c r="E111" s="8" t="s">
        <v>105</v>
      </c>
      <c r="F111" s="15"/>
      <c r="G111" s="15" t="n">
        <f aca="false">ROUND(D111*F111,2)</f>
        <v>0</v>
      </c>
    </row>
    <row r="112" customFormat="false" ht="22.7" hidden="false" customHeight="true" outlineLevel="0" collapsed="false">
      <c r="A112" s="8" t="n">
        <v>86</v>
      </c>
      <c r="B112" s="8" t="s">
        <v>191</v>
      </c>
      <c r="C112" s="14" t="s">
        <v>197</v>
      </c>
      <c r="D112" s="9" t="n">
        <v>1</v>
      </c>
      <c r="E112" s="8" t="s">
        <v>105</v>
      </c>
      <c r="F112" s="15"/>
      <c r="G112" s="15" t="n">
        <f aca="false">ROUND(D112*F112,2)</f>
        <v>0</v>
      </c>
    </row>
    <row r="113" customFormat="false" ht="22.7" hidden="false" customHeight="true" outlineLevel="0" collapsed="false">
      <c r="A113" s="10" t="s">
        <v>198</v>
      </c>
      <c r="B113" s="10"/>
      <c r="C113" s="11" t="s">
        <v>199</v>
      </c>
      <c r="D113" s="11"/>
      <c r="E113" s="11"/>
      <c r="F113" s="11"/>
      <c r="G113" s="16" t="n">
        <f aca="false">SUM(G114:G138)</f>
        <v>0</v>
      </c>
    </row>
    <row r="114" customFormat="false" ht="22.7" hidden="false" customHeight="true" outlineLevel="0" collapsed="false">
      <c r="A114" s="8" t="n">
        <v>87</v>
      </c>
      <c r="B114" s="8" t="s">
        <v>200</v>
      </c>
      <c r="C114" s="14" t="s">
        <v>201</v>
      </c>
      <c r="D114" s="9" t="n">
        <v>3</v>
      </c>
      <c r="E114" s="8" t="s">
        <v>39</v>
      </c>
      <c r="F114" s="15"/>
      <c r="G114" s="15" t="n">
        <f aca="false">ROUND(D114*F114,2)</f>
        <v>0</v>
      </c>
    </row>
    <row r="115" customFormat="false" ht="22.7" hidden="false" customHeight="true" outlineLevel="0" collapsed="false">
      <c r="A115" s="8" t="n">
        <v>88</v>
      </c>
      <c r="B115" s="8" t="s">
        <v>202</v>
      </c>
      <c r="C115" s="14" t="s">
        <v>203</v>
      </c>
      <c r="D115" s="9" t="n">
        <v>4</v>
      </c>
      <c r="E115" s="8" t="s">
        <v>39</v>
      </c>
      <c r="F115" s="15"/>
      <c r="G115" s="15" t="n">
        <f aca="false">ROUND(D115*F115,2)</f>
        <v>0</v>
      </c>
    </row>
    <row r="116" customFormat="false" ht="22.7" hidden="false" customHeight="true" outlineLevel="0" collapsed="false">
      <c r="A116" s="8" t="n">
        <v>89</v>
      </c>
      <c r="B116" s="8" t="s">
        <v>204</v>
      </c>
      <c r="C116" s="14" t="s">
        <v>205</v>
      </c>
      <c r="D116" s="9" t="n">
        <v>18</v>
      </c>
      <c r="E116" s="8" t="s">
        <v>39</v>
      </c>
      <c r="F116" s="15"/>
      <c r="G116" s="15" t="n">
        <f aca="false">ROUND(D116*F116,2)</f>
        <v>0</v>
      </c>
    </row>
    <row r="117" customFormat="false" ht="22.7" hidden="false" customHeight="true" outlineLevel="0" collapsed="false">
      <c r="A117" s="8" t="n">
        <v>90</v>
      </c>
      <c r="B117" s="8" t="s">
        <v>206</v>
      </c>
      <c r="C117" s="14" t="s">
        <v>207</v>
      </c>
      <c r="D117" s="9" t="n">
        <v>7</v>
      </c>
      <c r="E117" s="8" t="s">
        <v>39</v>
      </c>
      <c r="F117" s="15"/>
      <c r="G117" s="15" t="n">
        <f aca="false">ROUND(D117*F117,2)</f>
        <v>0</v>
      </c>
    </row>
    <row r="118" customFormat="false" ht="22.7" hidden="false" customHeight="true" outlineLevel="0" collapsed="false">
      <c r="A118" s="8" t="n">
        <v>91</v>
      </c>
      <c r="B118" s="8" t="s">
        <v>208</v>
      </c>
      <c r="C118" s="14" t="s">
        <v>209</v>
      </c>
      <c r="D118" s="9" t="n">
        <v>8</v>
      </c>
      <c r="E118" s="8" t="s">
        <v>210</v>
      </c>
      <c r="F118" s="15"/>
      <c r="G118" s="15" t="n">
        <f aca="false">ROUND(D118*F118,2)</f>
        <v>0</v>
      </c>
    </row>
    <row r="119" customFormat="false" ht="22.7" hidden="false" customHeight="true" outlineLevel="0" collapsed="false">
      <c r="A119" s="8" t="n">
        <v>92</v>
      </c>
      <c r="B119" s="8" t="s">
        <v>211</v>
      </c>
      <c r="C119" s="14" t="s">
        <v>212</v>
      </c>
      <c r="D119" s="9" t="n">
        <v>2</v>
      </c>
      <c r="E119" s="8" t="s">
        <v>210</v>
      </c>
      <c r="F119" s="15"/>
      <c r="G119" s="15" t="n">
        <f aca="false">ROUND(D119*F119,2)</f>
        <v>0</v>
      </c>
    </row>
    <row r="120" customFormat="false" ht="22.7" hidden="false" customHeight="true" outlineLevel="0" collapsed="false">
      <c r="A120" s="8" t="n">
        <v>93</v>
      </c>
      <c r="B120" s="8" t="s">
        <v>213</v>
      </c>
      <c r="C120" s="14" t="s">
        <v>214</v>
      </c>
      <c r="D120" s="9" t="n">
        <v>1</v>
      </c>
      <c r="E120" s="8" t="s">
        <v>105</v>
      </c>
      <c r="F120" s="15"/>
      <c r="G120" s="15" t="n">
        <f aca="false">ROUND(D120*F120,2)</f>
        <v>0</v>
      </c>
    </row>
    <row r="121" customFormat="false" ht="22.7" hidden="false" customHeight="true" outlineLevel="0" collapsed="false">
      <c r="A121" s="8" t="n">
        <v>94</v>
      </c>
      <c r="B121" s="8" t="s">
        <v>215</v>
      </c>
      <c r="C121" s="14" t="s">
        <v>216</v>
      </c>
      <c r="D121" s="9" t="n">
        <v>1</v>
      </c>
      <c r="E121" s="8" t="s">
        <v>105</v>
      </c>
      <c r="F121" s="15"/>
      <c r="G121" s="15" t="n">
        <f aca="false">ROUND(D121*F121,2)</f>
        <v>0</v>
      </c>
    </row>
    <row r="122" customFormat="false" ht="22.7" hidden="false" customHeight="true" outlineLevel="0" collapsed="false">
      <c r="A122" s="8" t="n">
        <v>95</v>
      </c>
      <c r="B122" s="8" t="s">
        <v>217</v>
      </c>
      <c r="C122" s="14" t="s">
        <v>218</v>
      </c>
      <c r="D122" s="9" t="n">
        <v>2</v>
      </c>
      <c r="E122" s="8" t="s">
        <v>219</v>
      </c>
      <c r="F122" s="15"/>
      <c r="G122" s="15" t="n">
        <f aca="false">ROUND(D122*F122,2)</f>
        <v>0</v>
      </c>
    </row>
    <row r="123" customFormat="false" ht="22.7" hidden="false" customHeight="true" outlineLevel="0" collapsed="false">
      <c r="A123" s="8" t="n">
        <v>96</v>
      </c>
      <c r="B123" s="8" t="s">
        <v>220</v>
      </c>
      <c r="C123" s="14" t="s">
        <v>221</v>
      </c>
      <c r="D123" s="9" t="n">
        <v>2</v>
      </c>
      <c r="E123" s="8" t="s">
        <v>219</v>
      </c>
      <c r="F123" s="15"/>
      <c r="G123" s="15" t="n">
        <f aca="false">ROUND(D123*F123,2)</f>
        <v>0</v>
      </c>
    </row>
    <row r="124" customFormat="false" ht="22.7" hidden="false" customHeight="true" outlineLevel="0" collapsed="false">
      <c r="A124" s="8" t="n">
        <v>97</v>
      </c>
      <c r="B124" s="8" t="s">
        <v>222</v>
      </c>
      <c r="C124" s="14" t="s">
        <v>223</v>
      </c>
      <c r="D124" s="9" t="n">
        <v>2</v>
      </c>
      <c r="E124" s="8" t="s">
        <v>219</v>
      </c>
      <c r="F124" s="15"/>
      <c r="G124" s="15" t="n">
        <f aca="false">ROUND(D124*F124,2)</f>
        <v>0</v>
      </c>
    </row>
    <row r="125" customFormat="false" ht="22.7" hidden="false" customHeight="true" outlineLevel="0" collapsed="false">
      <c r="A125" s="8" t="n">
        <v>98</v>
      </c>
      <c r="B125" s="8" t="s">
        <v>224</v>
      </c>
      <c r="C125" s="14" t="s">
        <v>225</v>
      </c>
      <c r="D125" s="9" t="n">
        <v>2</v>
      </c>
      <c r="E125" s="8" t="s">
        <v>219</v>
      </c>
      <c r="F125" s="15"/>
      <c r="G125" s="15" t="n">
        <f aca="false">ROUND(D125*F125,2)</f>
        <v>0</v>
      </c>
    </row>
    <row r="126" customFormat="false" ht="22.7" hidden="false" customHeight="true" outlineLevel="0" collapsed="false">
      <c r="A126" s="8" t="n">
        <v>99</v>
      </c>
      <c r="B126" s="8" t="s">
        <v>191</v>
      </c>
      <c r="C126" s="14" t="s">
        <v>226</v>
      </c>
      <c r="D126" s="9" t="n">
        <v>2</v>
      </c>
      <c r="E126" s="8" t="s">
        <v>219</v>
      </c>
      <c r="F126" s="15"/>
      <c r="G126" s="15" t="n">
        <f aca="false">ROUND(D126*F126,2)</f>
        <v>0</v>
      </c>
    </row>
    <row r="127" customFormat="false" ht="22.7" hidden="false" customHeight="true" outlineLevel="0" collapsed="false">
      <c r="A127" s="8" t="n">
        <v>100</v>
      </c>
      <c r="B127" s="8" t="s">
        <v>227</v>
      </c>
      <c r="C127" s="14" t="s">
        <v>228</v>
      </c>
      <c r="D127" s="9" t="n">
        <v>1</v>
      </c>
      <c r="E127" s="8" t="s">
        <v>105</v>
      </c>
      <c r="F127" s="15"/>
      <c r="G127" s="15" t="n">
        <f aca="false">ROUND(D127*F127,2)</f>
        <v>0</v>
      </c>
    </row>
    <row r="128" customFormat="false" ht="22.7" hidden="false" customHeight="true" outlineLevel="0" collapsed="false">
      <c r="A128" s="8" t="n">
        <v>101</v>
      </c>
      <c r="B128" s="8" t="s">
        <v>229</v>
      </c>
      <c r="C128" s="14" t="s">
        <v>230</v>
      </c>
      <c r="D128" s="9" t="n">
        <v>1</v>
      </c>
      <c r="E128" s="8" t="s">
        <v>231</v>
      </c>
      <c r="F128" s="15"/>
      <c r="G128" s="15" t="n">
        <f aca="false">ROUND(D128*F128,2)</f>
        <v>0</v>
      </c>
    </row>
    <row r="129" customFormat="false" ht="22.7" hidden="false" customHeight="true" outlineLevel="0" collapsed="false">
      <c r="A129" s="8" t="n">
        <v>102</v>
      </c>
      <c r="B129" s="8" t="s">
        <v>189</v>
      </c>
      <c r="C129" s="14" t="s">
        <v>190</v>
      </c>
      <c r="D129" s="9" t="n">
        <v>0.042</v>
      </c>
      <c r="E129" s="8" t="s">
        <v>17</v>
      </c>
      <c r="F129" s="15"/>
      <c r="G129" s="15" t="n">
        <f aca="false">ROUND(D129*F129,2)</f>
        <v>0</v>
      </c>
    </row>
    <row r="130" customFormat="false" ht="22.7" hidden="false" customHeight="true" outlineLevel="0" collapsed="false">
      <c r="A130" s="8" t="n">
        <v>103</v>
      </c>
      <c r="B130" s="8" t="s">
        <v>191</v>
      </c>
      <c r="C130" s="14" t="s">
        <v>192</v>
      </c>
      <c r="D130" s="9" t="n">
        <v>0.055</v>
      </c>
      <c r="E130" s="8" t="s">
        <v>17</v>
      </c>
      <c r="F130" s="15"/>
      <c r="G130" s="15" t="n">
        <f aca="false">ROUND(D130*F130,2)</f>
        <v>0</v>
      </c>
    </row>
    <row r="131" customFormat="false" ht="22.7" hidden="false" customHeight="true" outlineLevel="0" collapsed="false">
      <c r="A131" s="8" t="n">
        <v>104</v>
      </c>
      <c r="B131" s="8" t="s">
        <v>191</v>
      </c>
      <c r="C131" s="14" t="s">
        <v>232</v>
      </c>
      <c r="D131" s="9" t="n">
        <v>1</v>
      </c>
      <c r="E131" s="8" t="s">
        <v>105</v>
      </c>
      <c r="F131" s="15"/>
      <c r="G131" s="15" t="n">
        <f aca="false">ROUND(D131*F131,2)</f>
        <v>0</v>
      </c>
    </row>
    <row r="132" customFormat="false" ht="22.7" hidden="false" customHeight="true" outlineLevel="0" collapsed="false">
      <c r="A132" s="8" t="n">
        <v>105</v>
      </c>
      <c r="B132" s="8" t="s">
        <v>233</v>
      </c>
      <c r="C132" s="14" t="s">
        <v>234</v>
      </c>
      <c r="D132" s="9" t="n">
        <v>13.5</v>
      </c>
      <c r="E132" s="8" t="s">
        <v>17</v>
      </c>
      <c r="F132" s="15"/>
      <c r="G132" s="15" t="n">
        <f aca="false">ROUND(D132*F132,2)</f>
        <v>0</v>
      </c>
    </row>
    <row r="133" customFormat="false" ht="22.7" hidden="false" customHeight="true" outlineLevel="0" collapsed="false">
      <c r="A133" s="8" t="n">
        <v>106</v>
      </c>
      <c r="B133" s="8" t="s">
        <v>235</v>
      </c>
      <c r="C133" s="14" t="s">
        <v>236</v>
      </c>
      <c r="D133" s="9" t="n">
        <v>9.18</v>
      </c>
      <c r="E133" s="8" t="s">
        <v>17</v>
      </c>
      <c r="F133" s="15"/>
      <c r="G133" s="15" t="n">
        <f aca="false">ROUND(D133*F133,2)</f>
        <v>0</v>
      </c>
    </row>
    <row r="134" customFormat="false" ht="22.7" hidden="false" customHeight="true" outlineLevel="0" collapsed="false">
      <c r="A134" s="8" t="n">
        <v>107</v>
      </c>
      <c r="B134" s="8" t="s">
        <v>237</v>
      </c>
      <c r="C134" s="14" t="s">
        <v>238</v>
      </c>
      <c r="D134" s="9" t="n">
        <v>4.32</v>
      </c>
      <c r="E134" s="8" t="s">
        <v>17</v>
      </c>
      <c r="F134" s="15"/>
      <c r="G134" s="15" t="n">
        <f aca="false">ROUND(D134*F134,2)</f>
        <v>0</v>
      </c>
    </row>
    <row r="135" customFormat="false" ht="22.7" hidden="false" customHeight="true" outlineLevel="0" collapsed="false">
      <c r="A135" s="8" t="n">
        <v>108</v>
      </c>
      <c r="B135" s="8" t="s">
        <v>239</v>
      </c>
      <c r="C135" s="14" t="s">
        <v>240</v>
      </c>
      <c r="D135" s="9" t="n">
        <v>1.08</v>
      </c>
      <c r="E135" s="8" t="s">
        <v>17</v>
      </c>
      <c r="F135" s="15"/>
      <c r="G135" s="15" t="n">
        <f aca="false">ROUND(D135*F135,2)</f>
        <v>0</v>
      </c>
    </row>
    <row r="136" customFormat="false" ht="22.7" hidden="false" customHeight="true" outlineLevel="0" collapsed="false">
      <c r="A136" s="8" t="n">
        <v>109</v>
      </c>
      <c r="B136" s="8" t="s">
        <v>241</v>
      </c>
      <c r="C136" s="14" t="s">
        <v>242</v>
      </c>
      <c r="D136" s="9" t="n">
        <v>3.24</v>
      </c>
      <c r="E136" s="8" t="s">
        <v>17</v>
      </c>
      <c r="F136" s="15"/>
      <c r="G136" s="15" t="n">
        <f aca="false">ROUND(D136*F136,2)</f>
        <v>0</v>
      </c>
    </row>
    <row r="137" customFormat="false" ht="34.4" hidden="false" customHeight="true" outlineLevel="0" collapsed="false">
      <c r="A137" s="8" t="n">
        <v>110</v>
      </c>
      <c r="B137" s="8" t="s">
        <v>243</v>
      </c>
      <c r="C137" s="14" t="s">
        <v>244</v>
      </c>
      <c r="D137" s="9" t="n">
        <v>3.24</v>
      </c>
      <c r="E137" s="8" t="s">
        <v>17</v>
      </c>
      <c r="F137" s="15"/>
      <c r="G137" s="15" t="n">
        <f aca="false">ROUND(D137*F137,2)</f>
        <v>0</v>
      </c>
    </row>
    <row r="138" customFormat="false" ht="30.95" hidden="false" customHeight="true" outlineLevel="0" collapsed="false">
      <c r="A138" s="8" t="n">
        <v>111</v>
      </c>
      <c r="B138" s="8" t="s">
        <v>245</v>
      </c>
      <c r="C138" s="14" t="s">
        <v>246</v>
      </c>
      <c r="D138" s="9" t="n">
        <v>22.95</v>
      </c>
      <c r="E138" s="8" t="s">
        <v>247</v>
      </c>
      <c r="F138" s="15"/>
      <c r="G138" s="15" t="n">
        <f aca="false">ROUND(D138*F138,2)</f>
        <v>0</v>
      </c>
    </row>
    <row r="139" customFormat="false" ht="22.7" hidden="false" customHeight="true" outlineLevel="0" collapsed="false">
      <c r="D139" s="12" t="s">
        <v>248</v>
      </c>
      <c r="E139" s="12"/>
      <c r="F139" s="12"/>
      <c r="G139" s="12" t="n">
        <f aca="false">G11+G16+G20+G22+G25+G32+G36+G41+G45+G80</f>
        <v>0</v>
      </c>
    </row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38">
    <mergeCell ref="F1:G1"/>
    <mergeCell ref="A6:G6"/>
    <mergeCell ref="A8:G8"/>
    <mergeCell ref="A11:B11"/>
    <mergeCell ref="C11:F11"/>
    <mergeCell ref="A16:B16"/>
    <mergeCell ref="C16:F16"/>
    <mergeCell ref="A20:B20"/>
    <mergeCell ref="C20:F20"/>
    <mergeCell ref="A22:B22"/>
    <mergeCell ref="C22:F22"/>
    <mergeCell ref="A25:B25"/>
    <mergeCell ref="C25:F25"/>
    <mergeCell ref="A32:B32"/>
    <mergeCell ref="C32:F32"/>
    <mergeCell ref="A36:B36"/>
    <mergeCell ref="C36:F36"/>
    <mergeCell ref="A41:B41"/>
    <mergeCell ref="C41:F41"/>
    <mergeCell ref="A45:B45"/>
    <mergeCell ref="C45:F45"/>
    <mergeCell ref="A46:B46"/>
    <mergeCell ref="C46:F46"/>
    <mergeCell ref="A55:B55"/>
    <mergeCell ref="C55:F55"/>
    <mergeCell ref="A63:B63"/>
    <mergeCell ref="C63:F63"/>
    <mergeCell ref="A70:B70"/>
    <mergeCell ref="C70:F70"/>
    <mergeCell ref="A76:B76"/>
    <mergeCell ref="C76:F76"/>
    <mergeCell ref="A80:B80"/>
    <mergeCell ref="C80:F80"/>
    <mergeCell ref="A81:B81"/>
    <mergeCell ref="C81:F81"/>
    <mergeCell ref="A113:B113"/>
    <mergeCell ref="C113:F113"/>
    <mergeCell ref="D139:F139"/>
  </mergeCells>
  <printOptions headings="false" gridLines="false" gridLinesSet="true" horizontalCentered="false" verticalCentered="false"/>
  <pageMargins left="0.629861111111111" right="0.629861111111111" top="0.590277777777778" bottom="0.59027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3" manualBreakCount="3">
    <brk id="62" man="true" max="16383" min="0"/>
    <brk id="93" man="true" max="16383" min="0"/>
    <brk id="123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LibreOffice/24.8.6.2$Windows_X86_64 LibreOffice_project/6d98ba145e9a8a39fc57bcc76981d1fb1316c60c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2025-05-16T14:13:35Z</dcterms:created>
  <dc:creator/>
  <dc:description/>
  <dc:language>pl-PL</dc:language>
  <cp:lastModifiedBy/>
  <dcterms:modified xsi:type="dcterms:W3CDTF">2025-05-28T09:23:44Z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