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A:\ZAMÓWIENIA PUBLICZNE\2025\PRZETARGI\PZ_4_2025 Usługa transport odpadów medycznych\5.Do publikacji\"/>
    </mc:Choice>
  </mc:AlternateContent>
  <xr:revisionPtr revIDLastSave="0" documentId="14_{362C729C-535E-41B0-A274-1A2588130415}" xr6:coauthVersionLast="47" xr6:coauthVersionMax="47" xr10:uidLastSave="{00000000-0000-0000-0000-000000000000}"/>
  <bookViews>
    <workbookView xWindow="1350" yWindow="45" windowWidth="24000" windowHeight="14850" xr2:uid="{00000000-000D-0000-FFFF-FFFF00000000}"/>
  </bookViews>
  <sheets>
    <sheet name="formularz asortymentowo-cenowy" sheetId="3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6" i="3" l="1"/>
  <c r="F6" i="3"/>
  <c r="F8" i="3"/>
  <c r="F12" i="3"/>
  <c r="F5" i="3" l="1"/>
  <c r="F7" i="3"/>
  <c r="F9" i="3"/>
  <c r="F10" i="3"/>
  <c r="F11" i="3"/>
  <c r="F13" i="3" l="1"/>
  <c r="H5" i="3"/>
  <c r="I5" i="3" s="1"/>
  <c r="D13" i="3"/>
  <c r="H12" i="3"/>
  <c r="I12" i="3" s="1"/>
  <c r="H9" i="3"/>
  <c r="I9" i="3" s="1"/>
  <c r="H8" i="3"/>
  <c r="H7" i="3"/>
  <c r="I7" i="3" s="1"/>
  <c r="H6" i="3"/>
  <c r="I6" i="3" s="1"/>
  <c r="I8" i="3" l="1"/>
  <c r="H13" i="3"/>
  <c r="H11" i="3"/>
  <c r="I11" i="3" s="1"/>
  <c r="H10" i="3"/>
  <c r="I10" i="3" s="1"/>
  <c r="I13" i="3" s="1"/>
  <c r="I15" i="3" s="1"/>
</calcChain>
</file>

<file path=xl/sharedStrings.xml><?xml version="1.0" encoding="utf-8"?>
<sst xmlns="http://schemas.openxmlformats.org/spreadsheetml/2006/main" count="32" uniqueCount="26">
  <si>
    <t xml:space="preserve">na świadczenie usługi odbioru wraz z załadunkiem, transportem i utylizacją odpadów medycznych  </t>
  </si>
  <si>
    <t xml:space="preserve">Lp. </t>
  </si>
  <si>
    <t>Przedmiot zamówienia
(kod odpadu medycznego)</t>
  </si>
  <si>
    <t>Jm.</t>
  </si>
  <si>
    <t>Cena jednostkowa netto (zł) za 1 kg</t>
  </si>
  <si>
    <t>VAT (%)</t>
  </si>
  <si>
    <t>Kwota VAT (zł)</t>
  </si>
  <si>
    <t>18 01 01</t>
  </si>
  <si>
    <t>kg</t>
  </si>
  <si>
    <t xml:space="preserve">18 01 02 </t>
  </si>
  <si>
    <t xml:space="preserve">kg </t>
  </si>
  <si>
    <t>18 01 03</t>
  </si>
  <si>
    <t xml:space="preserve">18 01 04 </t>
  </si>
  <si>
    <t xml:space="preserve">18 01 06 </t>
  </si>
  <si>
    <t xml:space="preserve">18 01 08 </t>
  </si>
  <si>
    <t xml:space="preserve">18 01 09 </t>
  </si>
  <si>
    <t>18 01 82</t>
  </si>
  <si>
    <t xml:space="preserve">SUMA </t>
  </si>
  <si>
    <t xml:space="preserve">Ilość wytowrzonych odpadów w ciagu 24 miesięcy </t>
  </si>
  <si>
    <t>FORMULARZ ASORTYMENTOWO-CENOWY</t>
  </si>
  <si>
    <t>Wartość brutto za 24 m-ce (zł)</t>
  </si>
  <si>
    <t>Wartość netto za 24 m-ce (zł)</t>
  </si>
  <si>
    <t>Wartość zamówienia netto za 24 m-ce, kwotę VAT oraz wartość brutto za 24-ce Wykonawca wpisuje w formularzu ofertowym</t>
  </si>
  <si>
    <t>Wykonawca w formularzu asortymentowo-cenowym wypełnia tylko kolumnę E</t>
  </si>
  <si>
    <t xml:space="preserve">Razem wartość zamówienia podstawowego wraz z prawem opcji </t>
  </si>
  <si>
    <t>Wartość prawa opcji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</si>
</sst>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&quot;[$€-407];[Red]&quot;-&quot;#,##0.00&quot; &quot;[$€-407]"/>
  </numFmts>
  <fonts count="9" x14ac:knownFonts="1">
    <font>
      <sz val="11"/>
      <color rgb="FF000000"/>
      <name val="Arial"/>
      <family val="2"/>
      <charset val="238"/>
    </font>
    <font>
      <b/>
      <i/>
      <sz val="16"/>
      <color rgb="FF000000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sz val="12"/>
      <color rgb="FF000000"/>
      <name val="Cambria"/>
      <family val="1"/>
      <charset val="238"/>
    </font>
    <font>
      <b/>
      <sz val="11"/>
      <color rgb="FF000000"/>
      <name val="Arial"/>
      <family val="2"/>
      <charset val="238"/>
    </font>
    <font>
      <b/>
      <sz val="11"/>
      <color rgb="FF000000"/>
      <name val="Times New Roman"/>
      <family val="1"/>
      <charset val="238"/>
    </font>
    <font>
      <i/>
      <sz val="10"/>
      <color rgb="FF000000"/>
      <name val="Times New Roman"/>
      <family val="1"/>
      <charset val="238"/>
    </font>
    <font>
      <sz val="12"/>
      <color rgb="FFFF0000"/>
      <name val="Cambria"/>
      <family val="1"/>
      <charset val="238"/>
    </font>
    <font>
      <sz val="11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 applyNumberFormat="0" applyBorder="0" applyProtection="0">
      <alignment horizontal="center"/>
    </xf>
    <xf numFmtId="0" fontId="1" fillId="0" borderId="0" applyNumberFormat="0" applyBorder="0" applyProtection="0">
      <alignment horizontal="center" textRotation="90"/>
    </xf>
    <xf numFmtId="0" fontId="2" fillId="0" borderId="0" applyNumberFormat="0" applyBorder="0" applyProtection="0"/>
    <xf numFmtId="164" fontId="2" fillId="0" borderId="0" applyBorder="0" applyProtection="0"/>
  </cellStyleXfs>
  <cellXfs count="19">
    <xf numFmtId="0" fontId="0" fillId="0" borderId="0" xfId="0"/>
    <xf numFmtId="49" fontId="0" fillId="0" borderId="0" xfId="0" applyNumberFormat="1"/>
    <xf numFmtId="0" fontId="3" fillId="0" borderId="0" xfId="0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/>
    </xf>
    <xf numFmtId="4" fontId="0" fillId="0" borderId="0" xfId="0" applyNumberFormat="1"/>
    <xf numFmtId="0" fontId="4" fillId="0" borderId="0" xfId="0" applyFont="1" applyAlignment="1">
      <alignment horizontal="center"/>
    </xf>
    <xf numFmtId="49" fontId="4" fillId="0" borderId="0" xfId="0" applyNumberFormat="1" applyFont="1"/>
    <xf numFmtId="0" fontId="4" fillId="0" borderId="0" xfId="0" applyFont="1"/>
    <xf numFmtId="4" fontId="4" fillId="0" borderId="0" xfId="0" applyNumberFormat="1" applyFont="1" applyAlignment="1">
      <alignment horizontal="center"/>
    </xf>
    <xf numFmtId="4" fontId="4" fillId="0" borderId="0" xfId="0" applyNumberFormat="1" applyFont="1"/>
    <xf numFmtId="9" fontId="0" fillId="0" borderId="0" xfId="0" applyNumberFormat="1"/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0" fillId="0" borderId="0" xfId="0" applyFill="1"/>
    <xf numFmtId="49" fontId="0" fillId="0" borderId="0" xfId="0" applyNumberFormat="1" applyFill="1"/>
    <xf numFmtId="4" fontId="0" fillId="0" borderId="0" xfId="0" applyNumberFormat="1" applyFill="1"/>
    <xf numFmtId="0" fontId="8" fillId="0" borderId="0" xfId="0" applyFont="1" applyFill="1"/>
  </cellXfs>
  <cellStyles count="5">
    <cellStyle name="Heading" xfId="1" xr:uid="{00000000-0005-0000-0000-000000000000}"/>
    <cellStyle name="Heading1" xfId="2" xr:uid="{00000000-0005-0000-0000-000001000000}"/>
    <cellStyle name="Normalny" xfId="0" builtinId="0" customBuiltin="1"/>
    <cellStyle name="Result" xfId="3" xr:uid="{00000000-0005-0000-0000-000003000000}"/>
    <cellStyle name="Result2" xfId="4" xr:uid="{00000000-0005-0000-0000-000004000000}"/>
  </cellStyles>
  <dxfs count="3">
    <dxf>
      <numFmt numFmtId="4" formatCode="#,##0.00"/>
    </dxf>
    <dxf>
      <numFmt numFmtId="0" formatCode="General"/>
    </dxf>
    <dxf>
      <numFmt numFmtId="4" formatCode="#,##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BD843B9B-35D1-441F-A09B-1EC33606E5B5}" name="Tabela16" displayName="Tabela16" ref="A4:I14" totalsRowShown="0">
  <autoFilter ref="A4:I14" xr:uid="{BD843B9B-35D1-441F-A09B-1EC33606E5B5}"/>
  <tableColumns count="9">
    <tableColumn id="1" xr3:uid="{9DDC0E5D-3F2D-4FAB-B7A8-A8790FC0FB03}" name="Lp. "/>
    <tableColumn id="2" xr3:uid="{A5C9C104-9EEA-4BAC-9815-75D08B771FDD}" name="Przedmiot zamówienia_x000a_(kod odpadu medycznego)"/>
    <tableColumn id="3" xr3:uid="{6C7C3CD3-9925-441E-A777-124112FAD7EF}" name="Jm."/>
    <tableColumn id="4" xr3:uid="{85E66C69-120E-4CC4-A33F-A998A8BE6C75}" name="Ilość wytowrzonych odpadów w ciagu 24 miesięcy "/>
    <tableColumn id="5" xr3:uid="{3CB89624-CBF5-486D-8DD4-2F718BF12B5C}" name="Cena jednostkowa netto (zł) za 1 kg"/>
    <tableColumn id="6" xr3:uid="{B82D67AD-7F0B-4AD9-9A46-C4ABFEE7F136}" name="Wartość netto za 24 m-ce (zł)" dataDxfId="2">
      <calculatedColumnFormula>Tabela16[[#This Row],[Ilość wytowrzonych odpadów w ciagu 24 miesięcy ]]*Tabela16[[#This Row],[Cena jednostkowa netto (zł) za 1 kg]]</calculatedColumnFormula>
    </tableColumn>
    <tableColumn id="7" xr3:uid="{145919B0-F3D2-4BD7-B7F1-F79968B6F6B4}" name="VAT (%)"/>
    <tableColumn id="8" xr3:uid="{8668405D-83A0-4E7C-A791-D09F291AE24A}" name="Kwota VAT (zł)" dataDxfId="1">
      <calculatedColumnFormula>Tabela16[[#This Row],[Wartość netto za 24 m-ce (zł)]]*Tabela16[[#This Row],[VAT (%)]]</calculatedColumnFormula>
    </tableColumn>
    <tableColumn id="9" xr3:uid="{EC539F24-DA4F-4ED9-B044-86AE2326A0A0}" name="Wartość brutto za 24 m-ce (zł)" dataDxfId="0">
      <calculatedColumnFormula>Tabela16[[#This Row],[Wartość netto za 24 m-ce (zł)]]+Tabela16[[#This Row],[Kwota VAT (zł)]]</calculatedColumnFormula>
    </tableColumn>
  </tableColumns>
  <tableStyleInfo name="TableStyleMedium11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79D7CB-8E9C-4A87-A5BB-184F22F2E54C}">
  <dimension ref="A1:I22"/>
  <sheetViews>
    <sheetView tabSelected="1" workbookViewId="0">
      <selection activeCell="M5" sqref="M5"/>
    </sheetView>
  </sheetViews>
  <sheetFormatPr defaultRowHeight="14.25" x14ac:dyDescent="0.2"/>
  <cols>
    <col min="2" max="2" width="14.625" customWidth="1"/>
    <col min="3" max="3" width="11.625" customWidth="1"/>
    <col min="4" max="4" width="11.75" customWidth="1"/>
    <col min="5" max="5" width="11.875" customWidth="1"/>
    <col min="6" max="6" width="10.875" customWidth="1"/>
    <col min="8" max="8" width="17.5" customWidth="1"/>
    <col min="9" max="9" width="23.25" customWidth="1"/>
  </cols>
  <sheetData>
    <row r="1" spans="1:9" x14ac:dyDescent="0.2">
      <c r="B1" s="1"/>
      <c r="D1" s="13" t="s">
        <v>19</v>
      </c>
      <c r="E1" s="13"/>
      <c r="F1" s="13"/>
      <c r="G1" s="13"/>
    </row>
    <row r="2" spans="1:9" x14ac:dyDescent="0.2">
      <c r="B2" s="14" t="s">
        <v>0</v>
      </c>
      <c r="C2" s="14"/>
      <c r="D2" s="14"/>
      <c r="E2" s="14"/>
      <c r="F2" s="14"/>
      <c r="G2" s="14"/>
      <c r="H2" s="14"/>
    </row>
    <row r="3" spans="1:9" x14ac:dyDescent="0.2">
      <c r="B3" s="1"/>
    </row>
    <row r="4" spans="1:9" ht="94.5" x14ac:dyDescent="0.2">
      <c r="A4" s="2" t="s">
        <v>1</v>
      </c>
      <c r="B4" s="3" t="s">
        <v>2</v>
      </c>
      <c r="C4" s="2" t="s">
        <v>3</v>
      </c>
      <c r="D4" s="2" t="s">
        <v>18</v>
      </c>
      <c r="E4" s="12" t="s">
        <v>4</v>
      </c>
      <c r="F4" s="2" t="s">
        <v>21</v>
      </c>
      <c r="G4" s="2" t="s">
        <v>5</v>
      </c>
      <c r="H4" s="2" t="s">
        <v>6</v>
      </c>
      <c r="I4" s="2" t="s">
        <v>20</v>
      </c>
    </row>
    <row r="5" spans="1:9" x14ac:dyDescent="0.2">
      <c r="A5" s="4">
        <v>1</v>
      </c>
      <c r="B5" s="1" t="s">
        <v>7</v>
      </c>
      <c r="C5" t="s">
        <v>8</v>
      </c>
      <c r="D5" s="5">
        <v>10</v>
      </c>
      <c r="E5" s="5"/>
      <c r="F5" s="5">
        <f>Tabela16[[#This Row],[Ilość wytowrzonych odpadów w ciagu 24 miesięcy ]]*Tabela16[[#This Row],[Cena jednostkowa netto (zł) za 1 kg]]</f>
        <v>0</v>
      </c>
      <c r="G5" s="11">
        <v>0.08</v>
      </c>
      <c r="H5" s="5">
        <f>Tabela16[[#This Row],[Wartość netto za 24 m-ce (zł)]]*0.08</f>
        <v>0</v>
      </c>
      <c r="I5" s="5">
        <f>Tabela16[[#This Row],[Wartość netto za 24 m-ce (zł)]]+Tabela16[[#This Row],[Kwota VAT (zł)]]</f>
        <v>0</v>
      </c>
    </row>
    <row r="6" spans="1:9" x14ac:dyDescent="0.2">
      <c r="A6" s="4">
        <v>2</v>
      </c>
      <c r="B6" s="1" t="s">
        <v>9</v>
      </c>
      <c r="C6" t="s">
        <v>10</v>
      </c>
      <c r="D6" s="5">
        <v>26</v>
      </c>
      <c r="E6" s="5"/>
      <c r="F6" s="5">
        <f>Tabela16[[#This Row],[Ilość wytowrzonych odpadów w ciagu 24 miesięcy ]]*Tabela16[[#This Row],[Cena jednostkowa netto (zł) za 1 kg]]</f>
        <v>0</v>
      </c>
      <c r="G6" s="11">
        <v>0.08</v>
      </c>
      <c r="H6" s="5">
        <f>Tabela16[[#This Row],[Wartość netto za 24 m-ce (zł)]]*Tabela16[[#This Row],[VAT (%)]]</f>
        <v>0</v>
      </c>
      <c r="I6" s="5">
        <f>Tabela16[[#This Row],[Wartość netto za 24 m-ce (zł)]]+Tabela16[[#This Row],[Kwota VAT (zł)]]</f>
        <v>0</v>
      </c>
    </row>
    <row r="7" spans="1:9" x14ac:dyDescent="0.2">
      <c r="A7" s="4">
        <v>3</v>
      </c>
      <c r="B7" s="1" t="s">
        <v>11</v>
      </c>
      <c r="C7" t="s">
        <v>8</v>
      </c>
      <c r="D7" s="5">
        <v>38000</v>
      </c>
      <c r="E7" s="5"/>
      <c r="F7" s="5">
        <f>Tabela16[[#This Row],[Ilość wytowrzonych odpadów w ciagu 24 miesięcy ]]*Tabela16[[#This Row],[Cena jednostkowa netto (zł) za 1 kg]]</f>
        <v>0</v>
      </c>
      <c r="G7" s="11">
        <v>0.08</v>
      </c>
      <c r="H7" s="5">
        <f>Tabela16[[#This Row],[Wartość netto za 24 m-ce (zł)]]*Tabela16[[#This Row],[VAT (%)]]</f>
        <v>0</v>
      </c>
      <c r="I7" s="5">
        <f>Tabela16[[#This Row],[Wartość netto za 24 m-ce (zł)]]+Tabela16[[#This Row],[Kwota VAT (zł)]]</f>
        <v>0</v>
      </c>
    </row>
    <row r="8" spans="1:9" x14ac:dyDescent="0.2">
      <c r="A8" s="4">
        <v>4</v>
      </c>
      <c r="B8" s="1" t="s">
        <v>12</v>
      </c>
      <c r="C8" t="s">
        <v>10</v>
      </c>
      <c r="D8" s="5">
        <v>6500</v>
      </c>
      <c r="E8" s="5"/>
      <c r="F8" s="5">
        <f>Tabela16[[#This Row],[Ilość wytowrzonych odpadów w ciagu 24 miesięcy ]]*Tabela16[[#This Row],[Cena jednostkowa netto (zł) za 1 kg]]</f>
        <v>0</v>
      </c>
      <c r="G8" s="11">
        <v>0.08</v>
      </c>
      <c r="H8" s="5">
        <f>Tabela16[[#This Row],[Wartość netto za 24 m-ce (zł)]]*Tabela16[[#This Row],[VAT (%)]]</f>
        <v>0</v>
      </c>
      <c r="I8" s="5">
        <f>Tabela16[[#This Row],[Wartość netto za 24 m-ce (zł)]]+Tabela16[[#This Row],[Kwota VAT (zł)]]</f>
        <v>0</v>
      </c>
    </row>
    <row r="9" spans="1:9" x14ac:dyDescent="0.2">
      <c r="A9" s="4">
        <v>5</v>
      </c>
      <c r="B9" s="1" t="s">
        <v>13</v>
      </c>
      <c r="C9" t="s">
        <v>8</v>
      </c>
      <c r="D9" s="5">
        <v>220</v>
      </c>
      <c r="E9" s="5"/>
      <c r="F9" s="5">
        <f>Tabela16[[#This Row],[Ilość wytowrzonych odpadów w ciagu 24 miesięcy ]]*Tabela16[[#This Row],[Cena jednostkowa netto (zł) za 1 kg]]</f>
        <v>0</v>
      </c>
      <c r="G9" s="11">
        <v>0.08</v>
      </c>
      <c r="H9" s="5">
        <f>Tabela16[[#This Row],[Wartość netto za 24 m-ce (zł)]]*Tabela16[[#This Row],[VAT (%)]]</f>
        <v>0</v>
      </c>
      <c r="I9" s="5">
        <f>Tabela16[[#This Row],[Wartość netto za 24 m-ce (zł)]]+Tabela16[[#This Row],[Kwota VAT (zł)]]</f>
        <v>0</v>
      </c>
    </row>
    <row r="10" spans="1:9" x14ac:dyDescent="0.2">
      <c r="A10" s="4">
        <v>6</v>
      </c>
      <c r="B10" s="1" t="s">
        <v>14</v>
      </c>
      <c r="C10" t="s">
        <v>10</v>
      </c>
      <c r="D10" s="5">
        <v>10</v>
      </c>
      <c r="E10" s="5"/>
      <c r="F10" s="5">
        <f>Tabela16[[#This Row],[Ilość wytowrzonych odpadów w ciagu 24 miesięcy ]]*Tabela16[[#This Row],[Cena jednostkowa netto (zł) za 1 kg]]</f>
        <v>0</v>
      </c>
      <c r="G10" s="11">
        <v>0.08</v>
      </c>
      <c r="H10" s="5">
        <f>Tabela16[[#This Row],[Wartość netto za 24 m-ce (zł)]]*Tabela16[[#This Row],[VAT (%)]]</f>
        <v>0</v>
      </c>
      <c r="I10" s="5">
        <f>Tabela16[[#This Row],[Wartość netto za 24 m-ce (zł)]]+Tabela16[[#This Row],[Kwota VAT (zł)]]</f>
        <v>0</v>
      </c>
    </row>
    <row r="11" spans="1:9" x14ac:dyDescent="0.2">
      <c r="A11" s="4">
        <v>7</v>
      </c>
      <c r="B11" s="1" t="s">
        <v>15</v>
      </c>
      <c r="C11" t="s">
        <v>8</v>
      </c>
      <c r="D11" s="5">
        <v>2800</v>
      </c>
      <c r="E11" s="5"/>
      <c r="F11" s="5">
        <f>Tabela16[[#This Row],[Ilość wytowrzonych odpadów w ciagu 24 miesięcy ]]*Tabela16[[#This Row],[Cena jednostkowa netto (zł) za 1 kg]]</f>
        <v>0</v>
      </c>
      <c r="G11" s="11">
        <v>0.08</v>
      </c>
      <c r="H11" s="5">
        <f>Tabela16[[#This Row],[Wartość netto za 24 m-ce (zł)]]*Tabela16[[#This Row],[VAT (%)]]</f>
        <v>0</v>
      </c>
      <c r="I11" s="5">
        <f>Tabela16[[#This Row],[Wartość netto za 24 m-ce (zł)]]+Tabela16[[#This Row],[Kwota VAT (zł)]]</f>
        <v>0</v>
      </c>
    </row>
    <row r="12" spans="1:9" x14ac:dyDescent="0.2">
      <c r="A12" s="4">
        <v>8</v>
      </c>
      <c r="B12" s="1" t="s">
        <v>16</v>
      </c>
      <c r="C12" t="s">
        <v>10</v>
      </c>
      <c r="D12" s="5">
        <v>20</v>
      </c>
      <c r="E12" s="5"/>
      <c r="F12" s="5">
        <f>Tabela16[[#This Row],[Ilość wytowrzonych odpadów w ciagu 24 miesięcy ]]*Tabela16[[#This Row],[Cena jednostkowa netto (zł) za 1 kg]]</f>
        <v>0</v>
      </c>
      <c r="G12" s="11">
        <v>0.08</v>
      </c>
      <c r="H12" s="5">
        <f>Tabela16[[#This Row],[Wartość netto za 24 m-ce (zł)]]*Tabela16[[#This Row],[VAT (%)]]</f>
        <v>0</v>
      </c>
      <c r="I12" s="5">
        <f>Tabela16[[#This Row],[Wartość netto za 24 m-ce (zł)]]+Tabela16[[#This Row],[Kwota VAT (zł)]]</f>
        <v>0</v>
      </c>
    </row>
    <row r="13" spans="1:9" ht="15" x14ac:dyDescent="0.25">
      <c r="A13" s="6"/>
      <c r="B13" s="7" t="s">
        <v>17</v>
      </c>
      <c r="C13" s="8"/>
      <c r="D13" s="9">
        <f>SUM(D5:D12)</f>
        <v>47586</v>
      </c>
      <c r="E13" s="8"/>
      <c r="F13" s="10">
        <f>SUBTOTAL(109,F5:F12)</f>
        <v>0</v>
      </c>
      <c r="G13" s="8"/>
      <c r="H13" s="10">
        <f>SUM(H5:H12)</f>
        <v>0</v>
      </c>
      <c r="I13" s="10">
        <f>SUBTOTAL(109,I5:I12)</f>
        <v>0</v>
      </c>
    </row>
    <row r="14" spans="1:9" x14ac:dyDescent="0.2">
      <c r="A14" s="15"/>
      <c r="B14" s="16"/>
      <c r="C14" s="15"/>
      <c r="D14" s="15"/>
      <c r="E14" s="15"/>
      <c r="F14" s="17"/>
      <c r="G14" s="15"/>
      <c r="H14" s="15"/>
      <c r="I14" s="17"/>
    </row>
    <row r="15" spans="1:9" x14ac:dyDescent="0.2">
      <c r="A15" s="15" t="s">
        <v>25</v>
      </c>
      <c r="B15" s="15"/>
      <c r="C15" s="15"/>
      <c r="D15" s="15"/>
      <c r="E15" s="15"/>
      <c r="F15" s="15"/>
      <c r="G15" s="15"/>
      <c r="H15" s="15"/>
      <c r="I15" s="15">
        <f>I13*0.4</f>
        <v>0</v>
      </c>
    </row>
    <row r="16" spans="1:9" x14ac:dyDescent="0.2">
      <c r="A16" s="15" t="s">
        <v>24</v>
      </c>
      <c r="B16" s="15"/>
      <c r="C16" s="15"/>
      <c r="D16" s="15"/>
      <c r="E16" s="15"/>
      <c r="F16" s="15"/>
      <c r="G16" s="15"/>
      <c r="H16" s="15"/>
      <c r="I16" s="17">
        <f>I13+I15</f>
        <v>0</v>
      </c>
    </row>
    <row r="17" spans="1:9" x14ac:dyDescent="0.2">
      <c r="A17" s="15"/>
      <c r="B17" s="15"/>
      <c r="C17" s="15"/>
      <c r="D17" s="15"/>
      <c r="E17" s="15"/>
      <c r="F17" s="15"/>
      <c r="G17" s="15"/>
      <c r="H17" s="15"/>
      <c r="I17" s="15"/>
    </row>
    <row r="18" spans="1:9" x14ac:dyDescent="0.2">
      <c r="A18" s="18" t="s">
        <v>23</v>
      </c>
      <c r="B18" s="15"/>
      <c r="C18" s="15"/>
      <c r="D18" s="15"/>
      <c r="E18" s="15"/>
      <c r="F18" s="15"/>
      <c r="G18" s="15"/>
      <c r="H18" s="15"/>
      <c r="I18" s="15"/>
    </row>
    <row r="19" spans="1:9" x14ac:dyDescent="0.2">
      <c r="A19" s="18"/>
      <c r="B19" s="15"/>
      <c r="C19" s="15"/>
      <c r="D19" s="15"/>
      <c r="E19" s="15"/>
      <c r="F19" s="15"/>
      <c r="G19" s="15"/>
      <c r="H19" s="15"/>
      <c r="I19" s="15"/>
    </row>
    <row r="20" spans="1:9" x14ac:dyDescent="0.2">
      <c r="A20" s="15" t="s">
        <v>22</v>
      </c>
      <c r="B20" s="15"/>
      <c r="C20" s="15"/>
      <c r="D20" s="15"/>
      <c r="E20" s="15"/>
      <c r="F20" s="15"/>
      <c r="G20" s="15"/>
      <c r="H20" s="15"/>
      <c r="I20" s="15"/>
    </row>
    <row r="21" spans="1:9" x14ac:dyDescent="0.2">
      <c r="A21" s="15"/>
      <c r="B21" s="15"/>
      <c r="C21" s="15"/>
      <c r="D21" s="15"/>
      <c r="E21" s="15"/>
      <c r="F21" s="15"/>
      <c r="G21" s="15"/>
      <c r="H21" s="15"/>
      <c r="I21" s="15"/>
    </row>
    <row r="22" spans="1:9" x14ac:dyDescent="0.2">
      <c r="A22" s="15"/>
      <c r="B22" s="15"/>
      <c r="C22" s="15"/>
      <c r="D22" s="15"/>
      <c r="E22" s="15"/>
      <c r="F22" s="15"/>
      <c r="G22" s="15"/>
      <c r="H22" s="15"/>
      <c r="I22" s="15"/>
    </row>
  </sheetData>
  <mergeCells count="2">
    <mergeCell ref="D1:G1"/>
    <mergeCell ref="B2:H2"/>
  </mergeCells>
  <pageMargins left="0.7" right="0.7" top="0.75" bottom="0.75" header="0.3" footer="0.3"/>
  <pageSetup paperSize="9" orientation="landscape" r:id="rId1"/>
  <ignoredErrors>
    <ignoredError sqref="B7 B12" twoDigitTextYear="1"/>
    <ignoredError sqref="F13 H13:I13" calculatedColumn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asortymentowo-cenowy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Ptaszek</dc:creator>
  <cp:lastModifiedBy>AdministracjaII</cp:lastModifiedBy>
  <cp:revision>2</cp:revision>
  <cp:lastPrinted>2025-02-04T11:37:06Z</cp:lastPrinted>
  <dcterms:created xsi:type="dcterms:W3CDTF">2009-04-16T11:32:48Z</dcterms:created>
  <dcterms:modified xsi:type="dcterms:W3CDTF">2025-03-20T10:04:02Z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</Properties>
</file>